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356" windowWidth="9720" windowHeight="6780" firstSheet="0" activeTab="0"/>
  </bookViews>
  <sheets>
    <sheet name="Output 1" sheetId="1" r:id="rId1"/>
  </sheets>
  <definedNames>
    <definedName name="_xlnm.Print_Area" localSheetId="0">'Output 1'!$A$3:$F$669</definedName>
    <definedName name="_xlnm.Print_Titles" localSheetId="0">'Output 1'!$3:$8</definedName>
  </definedNames>
  <calcPr fullCalcOnLoad="1"/>
</workbook>
</file>

<file path=xl/sharedStrings.xml><?xml version="1.0" encoding="utf-8"?>
<sst xmlns="http://schemas.openxmlformats.org/spreadsheetml/2006/main" count="640" uniqueCount="365">
  <si>
    <t>_x000C_</t>
  </si>
  <si>
    <t>41 - DIRECT TAXES</t>
  </si>
  <si>
    <t>101 - TAXES ON INCOME</t>
  </si>
  <si>
    <t>301 - CONTRIBUTIONS TO</t>
  </si>
  <si>
    <t>SOCIAL SECURITY</t>
  </si>
  <si>
    <t>401 - TAXES ON FINANCIAL</t>
  </si>
  <si>
    <t>TRANSACTIONS</t>
  </si>
  <si>
    <t>501 - TAX ON PROPERTIES</t>
  </si>
  <si>
    <t>TOTAL - DIRECT TAXES</t>
  </si>
  <si>
    <t>Net amount under the Estimates</t>
  </si>
  <si>
    <t>42 - INDIRECT TAXES</t>
  </si>
  <si>
    <t>101 - TAXES ON INTERNATIONAL</t>
  </si>
  <si>
    <t>TRADE</t>
  </si>
  <si>
    <t>201 - GENERAL TAXES ON GOODS</t>
  </si>
  <si>
    <t>AND SERVICES</t>
  </si>
  <si>
    <t>301 - EXCISE DUTIES</t>
  </si>
  <si>
    <t>401 -  TAXES ON SPECIFIC</t>
  </si>
  <si>
    <t>SERVICES</t>
  </si>
  <si>
    <t>(1) Taxes on Hotels and Restaurants</t>
  </si>
  <si>
    <t>(2) Taxes on Gambling</t>
  </si>
  <si>
    <t>501 - OTHER TAXES</t>
  </si>
  <si>
    <t>(1) Taxes on Transportation</t>
  </si>
  <si>
    <t>(2) Licences</t>
  </si>
  <si>
    <t>(9) Miscellaneous</t>
  </si>
  <si>
    <t>TOTAL - INDIRECT TAXES</t>
  </si>
  <si>
    <t>Net amount over the Estimates</t>
  </si>
  <si>
    <t>43 - RECEIPTS FROM PUBLIC</t>
  </si>
  <si>
    <t>UTILITIES</t>
  </si>
  <si>
    <t>032- CIVIL STATUS</t>
  </si>
  <si>
    <t>034 - INFORMATION</t>
  </si>
  <si>
    <t>036 - CIVIL AVIATION</t>
  </si>
  <si>
    <t>041 - SANITATION</t>
  </si>
  <si>
    <t>131 - WASTE WATER</t>
  </si>
  <si>
    <t>212 - WATER AND IRRIGATION</t>
  </si>
  <si>
    <t>251 - LAND TRANSPORT AND SHIPPING</t>
  </si>
  <si>
    <t>252 - INDUSTRY AND COMMERCE</t>
  </si>
  <si>
    <t>TOTAL - RECEIPTS FROM</t>
  </si>
  <si>
    <t>PUBLIC UTILITIES</t>
  </si>
  <si>
    <t>44 - RECEIPTS FROM PUBLIC</t>
  </si>
  <si>
    <t>013 - JUDICIAL</t>
  </si>
  <si>
    <t>021 - AUDIT</t>
  </si>
  <si>
    <t>024 - ELECTORAL</t>
  </si>
  <si>
    <t>032 - CIVIL STATUS</t>
  </si>
  <si>
    <t>033 - POLICE</t>
  </si>
  <si>
    <t>035 - PRINTING</t>
  </si>
  <si>
    <t>041 - HEALTH</t>
  </si>
  <si>
    <t>061 - AGRICULTURE</t>
  </si>
  <si>
    <t>062 - FISHERIES</t>
  </si>
  <si>
    <t>071 - TREASURY</t>
  </si>
  <si>
    <t>073 - PENSIONS</t>
  </si>
  <si>
    <t>075 - CUSTOMS AND EXCISE</t>
  </si>
  <si>
    <t>091 - EDUCATION</t>
  </si>
  <si>
    <t>111 - PUBLIC INFRASTRUCTURE</t>
  </si>
  <si>
    <t>112 - ROAD TRANSPORT</t>
  </si>
  <si>
    <t>121 - HOUSING</t>
  </si>
  <si>
    <t>161 - LABOUR</t>
  </si>
  <si>
    <t>182 - EMPLOYMENT</t>
  </si>
  <si>
    <t>201 - LEGAL</t>
  </si>
  <si>
    <t>232 - FIRE SERVICES</t>
  </si>
  <si>
    <t>241 - SOCIAL SECURITY</t>
  </si>
  <si>
    <t>253- TRADE</t>
  </si>
  <si>
    <t>272 - ARCHIVES</t>
  </si>
  <si>
    <t>274 - PRISONS</t>
  </si>
  <si>
    <t>999 - MISCELLANEOUS</t>
  </si>
  <si>
    <t>PUBLIC SERVICES</t>
  </si>
  <si>
    <t>45 - RENTAL OF GOVERNMENT</t>
  </si>
  <si>
    <t>PROPERTY</t>
  </si>
  <si>
    <t>101 - GOVERNMENT</t>
  </si>
  <si>
    <t>TOTAL - RENTAL OF</t>
  </si>
  <si>
    <t xml:space="preserve"> GOVERNMENT PROPERTY</t>
  </si>
  <si>
    <t>101 - AGRICULTURAL</t>
  </si>
  <si>
    <t>MARKETING BOARD</t>
  </si>
  <si>
    <t>102 - CENTRAL ELECTRICITY</t>
  </si>
  <si>
    <t>BOARD</t>
  </si>
  <si>
    <t>104 - CENTRAL WATER</t>
  </si>
  <si>
    <t>AUTHORITY</t>
  </si>
  <si>
    <t>108 - MAURITIUS HOUSING</t>
  </si>
  <si>
    <t>COMPANY LTD</t>
  </si>
  <si>
    <t>109 - MAURITIUS SUGAR INDUSTRY</t>
  </si>
  <si>
    <t>RESEARCH INSTITUTE</t>
  </si>
  <si>
    <t>110 - NATIONAL TRANSPORT</t>
  </si>
  <si>
    <t>CORPORATION</t>
  </si>
  <si>
    <t>111 - MAURITIUS SUGAR</t>
  </si>
  <si>
    <t>PLANTER'S MECHANICAL</t>
  </si>
  <si>
    <t>POOL CORPORATION</t>
  </si>
  <si>
    <t>115 - MAURITIUS TELECOM</t>
  </si>
  <si>
    <t>116 - ROSE BELLE SUGAR ESTATE</t>
  </si>
  <si>
    <t>191 - INDUSTRIAL AND VOCATIONAL</t>
  </si>
  <si>
    <t>201 - DEVELOPMENT BANK</t>
  </si>
  <si>
    <t>OF MAURITIUS</t>
  </si>
  <si>
    <t>501 - HOUSE SERVICE</t>
  </si>
  <si>
    <t xml:space="preserve"> SEWERAGE SCHEME</t>
  </si>
  <si>
    <t>503 - LOANS TO</t>
  </si>
  <si>
    <t>GOVERNMENT OFFICERS</t>
  </si>
  <si>
    <t>601 - BANK OF MAURITIUS</t>
  </si>
  <si>
    <t>603 -  INVESTMENT OF SURPLUS</t>
  </si>
  <si>
    <t>BALANCES</t>
  </si>
  <si>
    <t>605 - NATIONAL INFRASTRUCTURE</t>
  </si>
  <si>
    <t>DEVELOPMENT FUND</t>
  </si>
  <si>
    <t>606 - TREASURY FOREIGN</t>
  </si>
  <si>
    <t>CURRENCY MANAGEMENT FUND</t>
  </si>
  <si>
    <t>109 - MAURITIUS</t>
  </si>
  <si>
    <t>SUGAR  INDUSTRY RESEARCH</t>
  </si>
  <si>
    <t>INSTITUTE</t>
  </si>
  <si>
    <t>111 - MAURITIUS SUGAR PLANTERS</t>
  </si>
  <si>
    <t>MECHANICAL POOL CORPORATION</t>
  </si>
  <si>
    <t>181 - BUSINESS PARKS</t>
  </si>
  <si>
    <t>OF MAURITIUS LTD</t>
  </si>
  <si>
    <t>191 - INDUSTRIAL AND</t>
  </si>
  <si>
    <t>VOCATIONAL TRAINING</t>
  </si>
  <si>
    <t>505 - REPATRIATION EXPENSES</t>
  </si>
  <si>
    <t>TOTAL - REIMBURSEMENTS</t>
  </si>
  <si>
    <t>48 - MISCELLANEOUS</t>
  </si>
  <si>
    <t>GRAND TOTAL</t>
  </si>
  <si>
    <t>REPORT OUTPUT</t>
  </si>
  <si>
    <t>ADVANCED SPREADSHEET-II</t>
  </si>
  <si>
    <t>FORMATTED</t>
  </si>
  <si>
    <t>APPS@PRD</t>
  </si>
  <si>
    <t>Jun-04  2004/06/30  2127  2721  1894  MUR  64    2204      58  1119  N  C    P  -998  SQLGL</t>
  </si>
  <si>
    <t>Original</t>
  </si>
  <si>
    <t xml:space="preserve">Estimate of </t>
  </si>
  <si>
    <t>Revenue</t>
  </si>
  <si>
    <t xml:space="preserve">Actual </t>
  </si>
  <si>
    <t xml:space="preserve">Over </t>
  </si>
  <si>
    <t>the Estimate</t>
  </si>
  <si>
    <t xml:space="preserve">Under </t>
  </si>
  <si>
    <t xml:space="preserve">         Detailed Statement of Revenue of the Consolidated Fund For Financial Year 2003-2004</t>
  </si>
  <si>
    <t>Heads and Items</t>
  </si>
  <si>
    <t>STATEMENT D</t>
  </si>
  <si>
    <t>.001</t>
  </si>
  <si>
    <t>.002</t>
  </si>
  <si>
    <t>.003</t>
  </si>
  <si>
    <t>.004</t>
  </si>
  <si>
    <t xml:space="preserve"> Customs Duty                                          </t>
  </si>
  <si>
    <t>.101</t>
  </si>
  <si>
    <t>.201</t>
  </si>
  <si>
    <t>.202</t>
  </si>
  <si>
    <t xml:space="preserve"> Miscellaneous                                         </t>
  </si>
  <si>
    <t>.299</t>
  </si>
  <si>
    <t>.203</t>
  </si>
  <si>
    <t>.199</t>
  </si>
  <si>
    <t>.204</t>
  </si>
  <si>
    <t>.901</t>
  </si>
  <si>
    <t>.902</t>
  </si>
  <si>
    <t>Sale of Overseas News</t>
  </si>
  <si>
    <t>.999</t>
  </si>
  <si>
    <t xml:space="preserve"> Sale of Publications                                  </t>
  </si>
  <si>
    <t>.005</t>
  </si>
  <si>
    <t>.006</t>
  </si>
  <si>
    <t>.007</t>
  </si>
  <si>
    <t>008</t>
  </si>
  <si>
    <t>.009</t>
  </si>
  <si>
    <t>.012</t>
  </si>
  <si>
    <t>.017</t>
  </si>
  <si>
    <t>.019</t>
  </si>
  <si>
    <t>.020</t>
  </si>
  <si>
    <t>.024</t>
  </si>
  <si>
    <t xml:space="preserve">Fees for Import Permits                               </t>
  </si>
  <si>
    <t xml:space="preserve">Materials Testing Laboratory Fees                     </t>
  </si>
  <si>
    <t xml:space="preserve">Sale of Sand                                          </t>
  </si>
  <si>
    <t xml:space="preserve">Miscellaneous                                         </t>
  </si>
  <si>
    <t>46 - INTEREST , ROYALTIES, ETC</t>
  </si>
  <si>
    <t>.010</t>
  </si>
  <si>
    <t>.631</t>
  </si>
  <si>
    <t xml:space="preserve"> Government Loan                                       </t>
  </si>
  <si>
    <t xml:space="preserve"> E.D.F Loan                                            </t>
  </si>
  <si>
    <t>.552</t>
  </si>
  <si>
    <t>.751</t>
  </si>
  <si>
    <t>.772</t>
  </si>
  <si>
    <t>773</t>
  </si>
  <si>
    <t>.401</t>
  </si>
  <si>
    <t>.551</t>
  </si>
  <si>
    <t>.594</t>
  </si>
  <si>
    <t>.595</t>
  </si>
  <si>
    <t>.771</t>
  </si>
  <si>
    <t>.812</t>
  </si>
  <si>
    <t>.611</t>
  </si>
  <si>
    <t>.691</t>
  </si>
  <si>
    <t>.991</t>
  </si>
  <si>
    <t>.831</t>
  </si>
  <si>
    <t>.531</t>
  </si>
  <si>
    <t xml:space="preserve">               TRAINING BOARD</t>
  </si>
  <si>
    <t>.591</t>
  </si>
  <si>
    <t>.992</t>
  </si>
  <si>
    <t>.731</t>
  </si>
  <si>
    <t>of the National Assembly</t>
  </si>
  <si>
    <t>Protection Scheme</t>
  </si>
  <si>
    <t>Incorporation and Lodging Fees, Search</t>
  </si>
  <si>
    <t xml:space="preserve">Duty, etc.     </t>
  </si>
  <si>
    <t xml:space="preserve">Tax on Properties                                     </t>
  </si>
  <si>
    <t xml:space="preserve">Income Tax, Companies &amp; Bodies Corporate              </t>
  </si>
  <si>
    <t xml:space="preserve">Income Tax, Others                                    </t>
  </si>
  <si>
    <t>Retiring Allowance Scheme for Members</t>
  </si>
  <si>
    <t xml:space="preserve">Contribution to the Civil Service Family </t>
  </si>
  <si>
    <t xml:space="preserve">Mortgages, Inscriptions and Transcriptions            </t>
  </si>
  <si>
    <t xml:space="preserve">Registration Fees                                     </t>
  </si>
  <si>
    <t xml:space="preserve">Stamp Duties                                          </t>
  </si>
  <si>
    <t xml:space="preserve">Sales Tax                                             </t>
  </si>
  <si>
    <t xml:space="preserve">Value Added Tax                                       </t>
  </si>
  <si>
    <t xml:space="preserve">Excise Duty on Imports                                </t>
  </si>
  <si>
    <t xml:space="preserve">Spirits, Liquors and Alcoholic Beverages              </t>
  </si>
  <si>
    <t xml:space="preserve">Cigarettes                                            </t>
  </si>
  <si>
    <t>(2) Local Manufacture</t>
  </si>
  <si>
    <t>(1) Imports</t>
  </si>
  <si>
    <t xml:space="preserve">Tax on Lotteries                                      </t>
  </si>
  <si>
    <t xml:space="preserve">Tax on Betting                                        </t>
  </si>
  <si>
    <t xml:space="preserve">Tax on Gaming                                         </t>
  </si>
  <si>
    <t xml:space="preserve">Road Motor Vehicle Licences                           </t>
  </si>
  <si>
    <t xml:space="preserve">Liquor Licences                                       </t>
  </si>
  <si>
    <t xml:space="preserve">Company and Annual Registration Fees                  </t>
  </si>
  <si>
    <t xml:space="preserve">Gaming Licences                                       </t>
  </si>
  <si>
    <t xml:space="preserve">Miscellaneous Licences                                </t>
  </si>
  <si>
    <t xml:space="preserve">Sugar Brokerage Tax                                   </t>
  </si>
  <si>
    <t xml:space="preserve">Environment Protection                                </t>
  </si>
  <si>
    <t xml:space="preserve">Issue of Certificates                                 </t>
  </si>
  <si>
    <t xml:space="preserve">Fees for Celebration of Civil Marriage                </t>
  </si>
  <si>
    <t xml:space="preserve">Route Air Navigational Charge                         </t>
  </si>
  <si>
    <t xml:space="preserve">Cinema, Video and Theatre Censorship                  </t>
  </si>
  <si>
    <t xml:space="preserve">Fumigation and Disinfection                           </t>
  </si>
  <si>
    <t xml:space="preserve">Sewerage Rates                                        </t>
  </si>
  <si>
    <t xml:space="preserve">User Fee                                              </t>
  </si>
  <si>
    <t xml:space="preserve">Ships' Registration Fees                              </t>
  </si>
  <si>
    <t xml:space="preserve">Annual Fees                                           </t>
  </si>
  <si>
    <t xml:space="preserve">Duty on Scales                                        </t>
  </si>
  <si>
    <t xml:space="preserve">Court Fees                                            </t>
  </si>
  <si>
    <t xml:space="preserve">Ushers' and Interpreters' Fees                        </t>
  </si>
  <si>
    <t xml:space="preserve">Fines                                                 </t>
  </si>
  <si>
    <t xml:space="preserve">Reimbursement towards Cost of Audit   </t>
  </si>
  <si>
    <t xml:space="preserve">Services          </t>
  </si>
  <si>
    <t xml:space="preserve">Refund of Electoral Expenses                          </t>
  </si>
  <si>
    <t xml:space="preserve">Fees for National Identity Cards                      </t>
  </si>
  <si>
    <t xml:space="preserve">Fees for Police Services                              </t>
  </si>
  <si>
    <t xml:space="preserve">Helicopter Service                                    </t>
  </si>
  <si>
    <t xml:space="preserve">Court      </t>
  </si>
  <si>
    <t>Sale of Copies of Judgement of the Supreme</t>
  </si>
  <si>
    <t xml:space="preserve">Central Health Laboratory Fees                        </t>
  </si>
  <si>
    <t xml:space="preserve">Pharmacy Licences                                     </t>
  </si>
  <si>
    <t xml:space="preserve">Overtime Fees                                         </t>
  </si>
  <si>
    <t xml:space="preserve">Sale of Drugs, Serum and Sundry Appliances            </t>
  </si>
  <si>
    <t xml:space="preserve">Vaccination Fees                                      </t>
  </si>
  <si>
    <t xml:space="preserve">Fees for Veterinary Services                          </t>
  </si>
  <si>
    <t xml:space="preserve">Importation Fees (Agricultural Produce)               </t>
  </si>
  <si>
    <t xml:space="preserve">Land Settlement Scheme                                </t>
  </si>
  <si>
    <t xml:space="preserve">Pest Control for Fruit Trees                          </t>
  </si>
  <si>
    <t xml:space="preserve">Quarantine Fees                                       </t>
  </si>
  <si>
    <t xml:space="preserve">Sale of Animal Feed                                   </t>
  </si>
  <si>
    <t xml:space="preserve">Sale of Seeds                                         </t>
  </si>
  <si>
    <t xml:space="preserve">Sale of Milk                                          </t>
  </si>
  <si>
    <t xml:space="preserve">Sale of Poultry and Eggs                              </t>
  </si>
  <si>
    <t xml:space="preserve">Sale of Livestock                                     </t>
  </si>
  <si>
    <t xml:space="preserve">Sale of Forest Produce                                </t>
  </si>
  <si>
    <t xml:space="preserve">Reimbursement towards Cost of Control </t>
  </si>
  <si>
    <t>Board Administration</t>
  </si>
  <si>
    <t xml:space="preserve">Reimbursement towards Cost of Tobacco       </t>
  </si>
  <si>
    <t xml:space="preserve">Research        </t>
  </si>
  <si>
    <t>Sterilisation, Post Mortem Analysis and</t>
  </si>
  <si>
    <t xml:space="preserve">Export Fees   </t>
  </si>
  <si>
    <t>013</t>
  </si>
  <si>
    <t xml:space="preserve">Sale of Plants, Fruits and Agricultural  </t>
  </si>
  <si>
    <t xml:space="preserve">Produce       </t>
  </si>
  <si>
    <t xml:space="preserve">Sale of Produce                                       </t>
  </si>
  <si>
    <t xml:space="preserve">Fishing Vessel Licence Fees                           </t>
  </si>
  <si>
    <t>Compensation in Respect of Government-</t>
  </si>
  <si>
    <t>owned Vehicles</t>
  </si>
  <si>
    <t>Connection with Lottery Organisation</t>
  </si>
  <si>
    <t xml:space="preserve">Amount Payable to Government in </t>
  </si>
  <si>
    <t xml:space="preserve">Pension Contribution Reimbursements                   </t>
  </si>
  <si>
    <t xml:space="preserve">Overtime and Supervision Fees                         </t>
  </si>
  <si>
    <t xml:space="preserve">Warehouse Rent                                        </t>
  </si>
  <si>
    <t xml:space="preserve">Education Fees                                        </t>
  </si>
  <si>
    <t xml:space="preserve">Building Ordinance Fees                               </t>
  </si>
  <si>
    <t xml:space="preserve">Parking Fees                                          </t>
  </si>
  <si>
    <t xml:space="preserve">Examination fees: Driver &amp; Motor Vehicles             </t>
  </si>
  <si>
    <t xml:space="preserve">Registration and Transfer of Vehicles                 </t>
  </si>
  <si>
    <t>Fees</t>
  </si>
  <si>
    <t xml:space="preserve">Fees for Registration of Associations                 </t>
  </si>
  <si>
    <t xml:space="preserve">Fees for Registration of Factories                    </t>
  </si>
  <si>
    <t xml:space="preserve">Work Permit                                           </t>
  </si>
  <si>
    <t xml:space="preserve">Recruitment Licence                                   </t>
  </si>
  <si>
    <t xml:space="preserve">Commission on Curatelle Deposits                      </t>
  </si>
  <si>
    <t xml:space="preserve">Provision of Briefs to Counsels                       </t>
  </si>
  <si>
    <t xml:space="preserve">Reimbursement for Services                            </t>
  </si>
  <si>
    <t xml:space="preserve">Benefits Recovered                                    </t>
  </si>
  <si>
    <t xml:space="preserve">Trade Marks and Patent Fees                           </t>
  </si>
  <si>
    <t xml:space="preserve">Archives Fees                                         </t>
  </si>
  <si>
    <t xml:space="preserve">Prison Services                                       </t>
  </si>
  <si>
    <t xml:space="preserve">Sale of Farm Produce                                  </t>
  </si>
  <si>
    <t xml:space="preserve">Sale of Concrete Blocks                               </t>
  </si>
  <si>
    <t xml:space="preserve">Overpayments Made in Previous Years                   </t>
  </si>
  <si>
    <t xml:space="preserve">Sale of Stores                                        </t>
  </si>
  <si>
    <t xml:space="preserve">Commission on Salary Deductions                       </t>
  </si>
  <si>
    <t xml:space="preserve">Assaying and Marking Fees                             </t>
  </si>
  <si>
    <t xml:space="preserve">State Lands                                           </t>
  </si>
  <si>
    <t xml:space="preserve">Buildings                                             </t>
  </si>
  <si>
    <t xml:space="preserve">Shooting Rights                                       </t>
  </si>
  <si>
    <t xml:space="preserve">Government Loan                                       </t>
  </si>
  <si>
    <t xml:space="preserve">BADEA Loan - Transmission Line Project                </t>
  </si>
  <si>
    <t xml:space="preserve">K.F.W - Electrification of Rodrigues                  </t>
  </si>
  <si>
    <t xml:space="preserve">Kuwait Fund - Fort George Power Station               </t>
  </si>
  <si>
    <t xml:space="preserve">Kuwait Fund - Transmission Line Project               </t>
  </si>
  <si>
    <t xml:space="preserve">Nordic Bank - Fort George Extension Project           </t>
  </si>
  <si>
    <t xml:space="preserve">U.K. Programme Loan 1981                              </t>
  </si>
  <si>
    <t xml:space="preserve">A.F.D - Northern Districts Water Supply               </t>
  </si>
  <si>
    <t xml:space="preserve">Kuwait Fund - Mare aux Vacoas Project I               </t>
  </si>
  <si>
    <t xml:space="preserve">Kuwait Fund - Mare aux Vacoas Project II              </t>
  </si>
  <si>
    <t xml:space="preserve">European Investment Bank                              </t>
  </si>
  <si>
    <t>WS</t>
  </si>
  <si>
    <t xml:space="preserve">C.D.C. Loan                                           </t>
  </si>
  <si>
    <t xml:space="preserve">E.D.F - Housing Programme                             </t>
  </si>
  <si>
    <t xml:space="preserve">I.B.R.D - Urban Sector Development                    </t>
  </si>
  <si>
    <t xml:space="preserve">U.S AID Loan                                          </t>
  </si>
  <si>
    <t xml:space="preserve">Government of India Loan                              </t>
  </si>
  <si>
    <t xml:space="preserve">E.D.F Loan                                            </t>
  </si>
  <si>
    <t xml:space="preserve">A.D.B Loan                                            </t>
  </si>
  <si>
    <t>DEVELOPMENT CO LTD</t>
  </si>
  <si>
    <t xml:space="preserve">I.B.R.D Loan                                          </t>
  </si>
  <si>
    <t xml:space="preserve">A.F.D Loan                                            </t>
  </si>
  <si>
    <t xml:space="preserve">I.R.B.D Loan                                          </t>
  </si>
  <si>
    <t xml:space="preserve">Government of India                                   </t>
  </si>
  <si>
    <t xml:space="preserve">B.A.D.E.A Loan                                        </t>
  </si>
  <si>
    <t xml:space="preserve">I.F.A.D Loan                                          </t>
  </si>
  <si>
    <t xml:space="preserve">Remittance of Profit                                  </t>
  </si>
  <si>
    <t xml:space="preserve">Government                                            </t>
  </si>
  <si>
    <t xml:space="preserve">Nordic Bank-Fort George Power Station                 </t>
  </si>
  <si>
    <t xml:space="preserve">U.K Programme Loan 1981                               </t>
  </si>
  <si>
    <t xml:space="preserve">A.D.F - Rehabilitation of Water Supply                </t>
  </si>
  <si>
    <t xml:space="preserve">J.B.I.C Loan                                          </t>
  </si>
  <si>
    <t>DEVELOPMENT COMPANY LTD</t>
  </si>
  <si>
    <t>120 - NATIONAL HOUSING</t>
  </si>
  <si>
    <t>China</t>
  </si>
  <si>
    <t>BODIES</t>
  </si>
  <si>
    <t>102- GRANT FROM NON-GOVERNMENT</t>
  </si>
  <si>
    <t xml:space="preserve">Contribution from MTMD                                </t>
  </si>
  <si>
    <t>carried forward</t>
  </si>
  <si>
    <t>42 - INDIRECT TAXES - continued</t>
  </si>
  <si>
    <t>brought forward</t>
  </si>
  <si>
    <t>UTILITIES - continued</t>
  </si>
  <si>
    <t>SERVICES - continued</t>
  </si>
  <si>
    <t>continued</t>
  </si>
  <si>
    <t>BOARD - continued</t>
  </si>
  <si>
    <t>061 - AGRICULTURE - continued</t>
  </si>
  <si>
    <t>47- REIMBURSEMENTS - continued</t>
  </si>
  <si>
    <t>Sale of Maps,Reproductionsand Copyright</t>
  </si>
  <si>
    <t xml:space="preserve">Hotel and Restaurant Tax                              </t>
  </si>
  <si>
    <t>037 - ARTS AND CULTURE</t>
  </si>
  <si>
    <t>46 - INTEREST ,  ROYALTIES, ETC</t>
  </si>
  <si>
    <t xml:space="preserve">A.F.D - Rehabilitation Water Supply </t>
  </si>
  <si>
    <t>Project - Phase II</t>
  </si>
  <si>
    <t>BADEA Loan-Mare-Aux-Vacoas Integrated</t>
  </si>
  <si>
    <t xml:space="preserve">J.B.I.C Loan                               </t>
  </si>
  <si>
    <t xml:space="preserve">181 - BUSINESS PARK </t>
  </si>
  <si>
    <t>TOTAL - INTEREST ,  ROYALTIES , ETC</t>
  </si>
  <si>
    <t>47- REIMBURSEMENTS - Loans</t>
  </si>
  <si>
    <t>TOTAL - MISCELLANEOUS</t>
  </si>
  <si>
    <t>J. VALAYTHEN</t>
  </si>
  <si>
    <t>TOTAL</t>
  </si>
  <si>
    <t xml:space="preserve">Reimbursement of Cost of National Pension </t>
  </si>
  <si>
    <t>Fund's Administration</t>
  </si>
  <si>
    <t xml:space="preserve">BADEA Loan - Mare-Aux-Vacoas          </t>
  </si>
  <si>
    <t>Integrated WS</t>
  </si>
  <si>
    <t>Government  of the People's Republic of</t>
  </si>
  <si>
    <t>Accountant - General</t>
  </si>
  <si>
    <t>132 - POSTAL SERVICES</t>
  </si>
  <si>
    <t>111 - PUBLIC INFRASTRUCTURE  -</t>
  </si>
  <si>
    <t>14 October, 2004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</si>
</sst>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0" fontId="6" fillId="2" borderId="2" xfId="21" applyFont="1" applyFill="1" applyBorder="1">
      <alignment/>
      <protection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20" applyFont="1" applyFill="1" applyBorder="1">
      <alignment horizontal="right"/>
      <protection/>
    </xf>
    <xf numFmtId="3" fontId="7" fillId="2" borderId="2" xfId="20" applyNumberFormat="1" applyFont="1" applyFill="1" applyBorder="1">
      <alignment horizontal="right"/>
      <protection/>
    </xf>
    <xf numFmtId="0" fontId="7" fillId="2" borderId="2" xfId="20" applyFont="1" applyFill="1" applyBorder="1">
      <alignment horizontal="right"/>
      <protection/>
    </xf>
    <xf numFmtId="0" fontId="7" fillId="2" borderId="3" xfId="20" applyFont="1" applyFill="1" applyBorder="1">
      <alignment horizontal="right"/>
      <protection/>
    </xf>
    <xf numFmtId="3" fontId="7" fillId="2" borderId="2" xfId="20" applyNumberFormat="1" applyFont="1" applyFill="1" applyBorder="1" applyAlignment="1">
      <alignment horizontal="center"/>
      <protection/>
    </xf>
    <xf numFmtId="0" fontId="6" fillId="2" borderId="4" xfId="20" applyFont="1" applyFill="1" applyBorder="1">
      <alignment horizontal="right"/>
      <protection/>
    </xf>
    <xf numFmtId="0" fontId="6" fillId="2" borderId="5" xfId="20" applyFont="1" applyFill="1" applyBorder="1">
      <alignment horizontal="right"/>
      <protection/>
    </xf>
    <xf numFmtId="3" fontId="7" fillId="2" borderId="6" xfId="20" applyNumberFormat="1" applyFont="1" applyFill="1" applyBorder="1" applyAlignment="1">
      <alignment horizontal="center"/>
      <protection/>
    </xf>
    <xf numFmtId="3" fontId="7" fillId="2" borderId="7" xfId="20" applyNumberFormat="1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horizontal="center"/>
      <protection/>
    </xf>
    <xf numFmtId="0" fontId="7" fillId="2" borderId="6" xfId="20" applyFont="1" applyFill="1" applyBorder="1" applyAlignment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0" fontId="7" fillId="2" borderId="7" xfId="20" applyFont="1" applyFill="1" applyBorder="1" applyAlignment="1">
      <alignment horizontal="center"/>
      <protection/>
    </xf>
    <xf numFmtId="0" fontId="8" fillId="2" borderId="2" xfId="21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 quotePrefix="1">
      <alignment horizontal="right"/>
    </xf>
    <xf numFmtId="0" fontId="6" fillId="2" borderId="2" xfId="21" applyFont="1" applyFill="1" applyBorder="1" applyAlignment="1">
      <alignment horizontal="left"/>
      <protection/>
    </xf>
    <xf numFmtId="0" fontId="6" fillId="2" borderId="2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4" fontId="7" fillId="2" borderId="8" xfId="19" applyNumberFormat="1" applyFont="1" applyFill="1" applyBorder="1">
      <alignment horizontal="right"/>
      <protection/>
    </xf>
    <xf numFmtId="0" fontId="9" fillId="2" borderId="3" xfId="21" applyFont="1" applyFill="1" applyBorder="1" applyAlignment="1">
      <alignment horizontal="center"/>
      <protection/>
    </xf>
    <xf numFmtId="0" fontId="8" fillId="2" borderId="3" xfId="21" applyFont="1" applyFill="1" applyBorder="1" applyAlignment="1">
      <alignment horizontal="center"/>
      <protection/>
    </xf>
    <xf numFmtId="0" fontId="6" fillId="2" borderId="3" xfId="21" applyFont="1" applyFill="1" applyBorder="1">
      <alignment/>
      <protection/>
    </xf>
    <xf numFmtId="4" fontId="7" fillId="2" borderId="8" xfId="19" applyNumberFormat="1" applyFont="1" applyFill="1" applyBorder="1" applyAlignment="1">
      <alignment/>
      <protection/>
    </xf>
    <xf numFmtId="4" fontId="7" fillId="2" borderId="2" xfId="19" applyNumberFormat="1" applyFont="1" applyFill="1" applyBorder="1">
      <alignment horizontal="right"/>
      <protection/>
    </xf>
    <xf numFmtId="4" fontId="7" fillId="2" borderId="7" xfId="19" applyNumberFormat="1" applyFont="1" applyFill="1" applyBorder="1">
      <alignment horizontal="right"/>
      <protection/>
    </xf>
    <xf numFmtId="4" fontId="7" fillId="2" borderId="3" xfId="19" applyNumberFormat="1" applyFont="1" applyFill="1" applyBorder="1">
      <alignment horizontal="right"/>
      <protection/>
    </xf>
    <xf numFmtId="4" fontId="7" fillId="2" borderId="6" xfId="19" applyNumberFormat="1" applyFont="1" applyFill="1" applyBorder="1">
      <alignment horizontal="right"/>
      <protection/>
    </xf>
    <xf numFmtId="4" fontId="7" fillId="2" borderId="4" xfId="19" applyNumberFormat="1" applyFont="1" applyFill="1" applyBorder="1">
      <alignment horizontal="right"/>
      <protection/>
    </xf>
    <xf numFmtId="4" fontId="7" fillId="2" borderId="9" xfId="19" applyNumberFormat="1" applyFont="1" applyFill="1" applyBorder="1">
      <alignment horizontal="right"/>
      <protection/>
    </xf>
    <xf numFmtId="4" fontId="7" fillId="2" borderId="0" xfId="19" applyNumberFormat="1" applyFont="1" applyFill="1" applyBorder="1">
      <alignment horizontal="right"/>
      <protection/>
    </xf>
    <xf numFmtId="4" fontId="7" fillId="2" borderId="1" xfId="19" applyNumberFormat="1" applyFont="1" applyFill="1" applyBorder="1">
      <alignment horizontal="right"/>
      <protection/>
    </xf>
    <xf numFmtId="4" fontId="7" fillId="2" borderId="2" xfId="19" applyNumberFormat="1" applyFont="1" applyFill="1" applyBorder="1" applyAlignment="1">
      <alignment horizontal="center"/>
      <protection/>
    </xf>
    <xf numFmtId="0" fontId="6" fillId="2" borderId="0" xfId="0" applyFont="1" applyFill="1" applyBorder="1" applyAlignment="1" quotePrefix="1">
      <alignment horizontal="right"/>
    </xf>
    <xf numFmtId="0" fontId="6" fillId="2" borderId="0" xfId="21" applyFont="1" applyFill="1" applyBorder="1">
      <alignment/>
      <protection/>
    </xf>
    <xf numFmtId="4" fontId="7" fillId="2" borderId="10" xfId="19" applyNumberFormat="1" applyFont="1" applyFill="1" applyBorder="1">
      <alignment horizontal="right"/>
      <protection/>
    </xf>
    <xf numFmtId="0" fontId="6" fillId="5" borderId="1" xfId="22" applyFont="1" applyFill="1" applyBorder="1" applyAlignment="1">
      <alignment horizontal="centerContinuous"/>
      <protection/>
    </xf>
    <xf numFmtId="3" fontId="6" fillId="5" borderId="2" xfId="22" applyNumberFormat="1" applyFont="1" applyFill="1" applyBorder="1" applyAlignment="1">
      <alignment horizontal="centerContinuous"/>
      <protection/>
    </xf>
    <xf numFmtId="0" fontId="6" fillId="5" borderId="3" xfId="22" applyFont="1" applyFill="1" applyBorder="1" applyAlignment="1">
      <alignment horizontal="centerContinuous"/>
      <protection/>
    </xf>
    <xf numFmtId="0" fontId="6" fillId="5" borderId="11" xfId="22" applyFont="1" applyFill="1" applyBorder="1" applyAlignment="1">
      <alignment horizontal="centerContinuous"/>
      <protection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3" fontId="7" fillId="2" borderId="2" xfId="19" applyNumberFormat="1" applyFont="1" applyFill="1" applyBorder="1">
      <alignment horizontal="right"/>
      <protection/>
    </xf>
    <xf numFmtId="3" fontId="7" fillId="2" borderId="8" xfId="19" applyNumberFormat="1" applyFont="1" applyFill="1" applyBorder="1">
      <alignment horizontal="right"/>
      <protection/>
    </xf>
    <xf numFmtId="3" fontId="7" fillId="2" borderId="6" xfId="19" applyNumberFormat="1" applyFont="1" applyFill="1" applyBorder="1">
      <alignment horizontal="right"/>
      <protection/>
    </xf>
    <xf numFmtId="3" fontId="7" fillId="2" borderId="3" xfId="19" applyNumberFormat="1" applyFont="1" applyFill="1" applyBorder="1">
      <alignment horizontal="right"/>
      <protection/>
    </xf>
    <xf numFmtId="3" fontId="7" fillId="2" borderId="0" xfId="19" applyNumberFormat="1" applyFont="1" applyFill="1" applyBorder="1">
      <alignment horizontal="right"/>
      <protection/>
    </xf>
    <xf numFmtId="3" fontId="7" fillId="2" borderId="8" xfId="19" applyNumberFormat="1" applyFont="1" applyFill="1" applyBorder="1" applyAlignment="1">
      <alignment/>
      <protection/>
    </xf>
    <xf numFmtId="3" fontId="7" fillId="2" borderId="7" xfId="19" applyNumberFormat="1" applyFont="1" applyFill="1" applyBorder="1">
      <alignment horizontal="right"/>
      <protection/>
    </xf>
    <xf numFmtId="40" fontId="11" fillId="2" borderId="2" xfId="19" applyFont="1" applyFill="1" applyBorder="1">
      <alignment horizontal="right"/>
      <protection/>
    </xf>
    <xf numFmtId="40" fontId="11" fillId="2" borderId="3" xfId="19" applyFont="1" applyFill="1" applyBorder="1">
      <alignment horizontal="right"/>
      <protection/>
    </xf>
    <xf numFmtId="40" fontId="12" fillId="2" borderId="3" xfId="19" applyFont="1" applyFill="1" applyBorder="1">
      <alignment horizontal="right"/>
      <protection/>
    </xf>
    <xf numFmtId="40" fontId="11" fillId="2" borderId="9" xfId="19" applyFont="1" applyFill="1" applyBorder="1">
      <alignment horizontal="right"/>
      <protection/>
    </xf>
    <xf numFmtId="40" fontId="12" fillId="2" borderId="2" xfId="19" applyFont="1" applyFill="1" applyBorder="1">
      <alignment horizontal="right"/>
      <protection/>
    </xf>
    <xf numFmtId="0" fontId="8" fillId="2" borderId="0" xfId="21" applyFont="1" applyFill="1" applyBorder="1" applyAlignment="1">
      <alignment horizontal="center"/>
      <protection/>
    </xf>
    <xf numFmtId="3" fontId="6" fillId="2" borderId="0" xfId="19" applyNumberFormat="1" applyFont="1" applyFill="1" applyBorder="1">
      <alignment horizontal="right"/>
      <protection/>
    </xf>
    <xf numFmtId="4" fontId="6" fillId="2" borderId="0" xfId="19" applyNumberFormat="1" applyFont="1" applyFill="1" applyBorder="1">
      <alignment horizontal="right"/>
      <protection/>
    </xf>
    <xf numFmtId="15" fontId="6" fillId="2" borderId="0" xfId="0" applyNumberFormat="1" applyFont="1" applyFill="1" applyBorder="1" applyAlignment="1" quotePrefix="1">
      <alignment/>
    </xf>
    <xf numFmtId="4" fontId="7" fillId="2" borderId="9" xfId="19" applyNumberFormat="1" applyFont="1" applyFill="1" applyBorder="1" applyAlignment="1">
      <alignment/>
      <protection/>
    </xf>
    <xf numFmtId="4" fontId="7" fillId="2" borderId="5" xfId="19" applyNumberFormat="1" applyFont="1" applyFill="1" applyBorder="1">
      <alignment horizontal="right"/>
      <protection/>
    </xf>
    <xf numFmtId="0" fontId="9" fillId="2" borderId="0" xfId="2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4" fontId="6" fillId="2" borderId="0" xfId="0" applyNumberFormat="1" applyFont="1" applyFill="1" applyBorder="1" applyAlignment="1">
      <alignment/>
    </xf>
    <xf numFmtId="40" fontId="12" fillId="2" borderId="0" xfId="19" applyFont="1" applyFill="1" applyBorder="1">
      <alignment horizontal="right"/>
      <protection/>
    </xf>
    <xf numFmtId="3" fontId="7" fillId="2" borderId="8" xfId="19" applyNumberFormat="1" applyFont="1" applyFill="1" applyBorder="1" applyAlignment="1">
      <alignment horizontal="right"/>
      <protection/>
    </xf>
    <xf numFmtId="4" fontId="7" fillId="2" borderId="8" xfId="19" applyNumberFormat="1" applyFont="1" applyFill="1" applyBorder="1" applyAlignment="1">
      <alignment horizontal="right"/>
      <protection/>
    </xf>
    <xf numFmtId="4" fontId="7" fillId="2" borderId="9" xfId="19" applyNumberFormat="1" applyFont="1" applyFill="1" applyBorder="1" applyAlignment="1">
      <alignment horizontal="right"/>
      <protection/>
    </xf>
    <xf numFmtId="0" fontId="9" fillId="6" borderId="14" xfId="0" applyFont="1" applyFill="1" applyBorder="1" applyAlignment="1">
      <alignment horizontal="centerContinuous"/>
    </xf>
    <xf numFmtId="0" fontId="9" fillId="6" borderId="15" xfId="0" applyFont="1" applyFill="1" applyBorder="1" applyAlignment="1">
      <alignment horizontal="centerContinuous"/>
    </xf>
    <xf numFmtId="40" fontId="12" fillId="6" borderId="3" xfId="19" applyFont="1" applyFill="1" applyBorder="1">
      <alignment horizontal="right"/>
      <protection/>
    </xf>
    <xf numFmtId="40" fontId="12" fillId="6" borderId="2" xfId="19" applyFont="1" applyFill="1" applyBorder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81"/>
  <sheetViews>
    <sheetView showGridLines="0" tabSelected="1" workbookViewId="0" topLeftCell="A3">
      <selection activeCell="A3" sqref="A3"/>
    </sheetView>
  </sheetViews>
  <sheetFormatPr defaultColWidth="9.140625" defaultRowHeight="12.75"/>
  <cols>
    <col min="1" max="1" width="5.28125" style="25" customWidth="1"/>
    <col min="2" max="2" width="35.7109375" style="3" customWidth="1"/>
    <col min="3" max="3" width="12.7109375" style="4" customWidth="1"/>
    <col min="4" max="4" width="14.28125" style="3" customWidth="1"/>
    <col min="5" max="5" width="12.7109375" style="3" customWidth="1"/>
    <col min="6" max="6" width="13.00390625" style="7" customWidth="1"/>
    <col min="7" max="7" width="18.7109375" style="6" customWidth="1"/>
    <col min="8" max="16384" width="18.7109375" style="3" customWidth="1"/>
  </cols>
  <sheetData>
    <row r="1" spans="2:10" ht="13.5" hidden="1" thickBot="1">
      <c r="B1" s="3">
        <v>1</v>
      </c>
      <c r="C1" s="4" t="s">
        <v>114</v>
      </c>
      <c r="D1" s="3" t="s">
        <v>115</v>
      </c>
      <c r="E1" s="3">
        <v>1</v>
      </c>
      <c r="F1" s="7" t="s">
        <v>116</v>
      </c>
      <c r="H1" s="3" t="s">
        <v>117</v>
      </c>
      <c r="I1" s="3">
        <v>11</v>
      </c>
      <c r="J1" s="3" t="s">
        <v>118</v>
      </c>
    </row>
    <row r="2" spans="2:6" ht="13.5" hidden="1" thickBot="1">
      <c r="B2" s="3" t="s">
        <v>0</v>
      </c>
      <c r="C2" s="4">
        <v>7</v>
      </c>
      <c r="D2" s="3">
        <v>3</v>
      </c>
      <c r="E2" s="3">
        <v>1</v>
      </c>
      <c r="F2" s="7">
        <v>4</v>
      </c>
    </row>
    <row r="3" spans="1:6" ht="14.25" thickBot="1" thickTop="1">
      <c r="A3" s="26"/>
      <c r="B3" s="1"/>
      <c r="C3" s="2"/>
      <c r="D3" s="1"/>
      <c r="E3" s="80" t="s">
        <v>128</v>
      </c>
      <c r="F3" s="81"/>
    </row>
    <row r="4" spans="1:6" ht="13.5" thickTop="1">
      <c r="A4" s="48" t="s">
        <v>126</v>
      </c>
      <c r="B4" s="49"/>
      <c r="C4" s="49"/>
      <c r="D4" s="50"/>
      <c r="E4" s="50"/>
      <c r="F4" s="51"/>
    </row>
    <row r="5" spans="1:6" ht="12.75">
      <c r="A5" s="52"/>
      <c r="B5" s="13"/>
      <c r="C5" s="15" t="s">
        <v>119</v>
      </c>
      <c r="D5" s="18" t="s">
        <v>122</v>
      </c>
      <c r="E5" s="18" t="s">
        <v>123</v>
      </c>
      <c r="F5" s="22" t="s">
        <v>125</v>
      </c>
    </row>
    <row r="6" spans="2:6" ht="12.75">
      <c r="B6" s="17" t="s">
        <v>127</v>
      </c>
      <c r="C6" s="12" t="s">
        <v>120</v>
      </c>
      <c r="D6" s="19" t="s">
        <v>121</v>
      </c>
      <c r="E6" s="19" t="s">
        <v>124</v>
      </c>
      <c r="F6" s="23" t="s">
        <v>124</v>
      </c>
    </row>
    <row r="7" spans="1:6" ht="12.75">
      <c r="A7" s="53"/>
      <c r="B7" s="14"/>
      <c r="C7" s="16" t="s">
        <v>121</v>
      </c>
      <c r="D7" s="20"/>
      <c r="E7" s="20"/>
      <c r="F7" s="24"/>
    </row>
    <row r="8" spans="2:6" ht="12.75">
      <c r="B8" s="8"/>
      <c r="C8" s="9"/>
      <c r="D8" s="10"/>
      <c r="E8" s="10"/>
      <c r="F8" s="11"/>
    </row>
    <row r="9" spans="2:6" ht="12.75">
      <c r="B9" s="21" t="s">
        <v>1</v>
      </c>
      <c r="C9" s="54"/>
      <c r="D9" s="36"/>
      <c r="E9" s="36"/>
      <c r="F9" s="38"/>
    </row>
    <row r="10" spans="2:6" ht="12.75">
      <c r="B10" s="5"/>
      <c r="C10" s="54"/>
      <c r="D10" s="36"/>
      <c r="E10" s="36"/>
      <c r="F10" s="38"/>
    </row>
    <row r="11" spans="2:6" ht="12.75">
      <c r="B11" s="21" t="s">
        <v>2</v>
      </c>
      <c r="C11" s="54"/>
      <c r="D11" s="36"/>
      <c r="E11" s="36"/>
      <c r="F11" s="38"/>
    </row>
    <row r="12" spans="2:6" ht="12.75">
      <c r="B12" s="5"/>
      <c r="C12" s="54"/>
      <c r="D12" s="36"/>
      <c r="E12" s="36"/>
      <c r="F12" s="38"/>
    </row>
    <row r="13" spans="1:6" ht="12.75">
      <c r="A13" s="27" t="s">
        <v>129</v>
      </c>
      <c r="B13" s="28" t="s">
        <v>190</v>
      </c>
      <c r="C13" s="54">
        <v>2325000000</v>
      </c>
      <c r="D13" s="36">
        <v>2404754313.44</v>
      </c>
      <c r="E13" s="61">
        <f aca="true" t="shared" si="0" ref="E13:E23">IF(D13&gt;C13,D13-C13,"")</f>
        <v>79754313.44000006</v>
      </c>
      <c r="F13" s="62">
        <f aca="true" t="shared" si="1" ref="F13:F23">IF(C13&gt;D13,C13-D13,"")</f>
      </c>
    </row>
    <row r="14" spans="1:6" ht="12.75">
      <c r="A14" s="27" t="s">
        <v>130</v>
      </c>
      <c r="B14" s="5" t="s">
        <v>191</v>
      </c>
      <c r="C14" s="54">
        <v>2300000000</v>
      </c>
      <c r="D14" s="36">
        <v>2264565157.36</v>
      </c>
      <c r="E14" s="61">
        <f t="shared" si="0"/>
      </c>
      <c r="F14" s="62">
        <f t="shared" si="1"/>
        <v>35434842.63999987</v>
      </c>
    </row>
    <row r="15" spans="2:6" ht="12.75">
      <c r="B15" s="5"/>
      <c r="C15" s="54"/>
      <c r="D15" s="36"/>
      <c r="E15" s="61"/>
      <c r="F15" s="62">
        <f t="shared" si="1"/>
      </c>
    </row>
    <row r="16" spans="2:6" ht="12.75">
      <c r="B16" s="21" t="s">
        <v>3</v>
      </c>
      <c r="C16" s="54"/>
      <c r="D16" s="36"/>
      <c r="E16" s="61"/>
      <c r="F16" s="62">
        <f t="shared" si="1"/>
      </c>
    </row>
    <row r="17" spans="2:6" ht="12.75">
      <c r="B17" s="21" t="s">
        <v>4</v>
      </c>
      <c r="C17" s="54"/>
      <c r="D17" s="36"/>
      <c r="E17" s="61"/>
      <c r="F17" s="62">
        <f t="shared" si="1"/>
      </c>
    </row>
    <row r="18" spans="2:6" ht="12.75">
      <c r="B18" s="5"/>
      <c r="C18" s="54"/>
      <c r="D18" s="36"/>
      <c r="E18" s="61"/>
      <c r="F18" s="62">
        <f t="shared" si="1"/>
      </c>
    </row>
    <row r="19" spans="1:6" ht="12.75">
      <c r="A19" s="27" t="s">
        <v>129</v>
      </c>
      <c r="B19" s="5" t="s">
        <v>192</v>
      </c>
      <c r="C19" s="54"/>
      <c r="D19" s="36"/>
      <c r="E19" s="61"/>
      <c r="F19" s="62">
        <f t="shared" si="1"/>
      </c>
    </row>
    <row r="20" spans="1:6" ht="12.75">
      <c r="A20" s="27"/>
      <c r="B20" s="5" t="s">
        <v>185</v>
      </c>
      <c r="C20" s="54">
        <v>2000000</v>
      </c>
      <c r="D20" s="36">
        <v>1777742.43</v>
      </c>
      <c r="E20" s="61">
        <f t="shared" si="0"/>
      </c>
      <c r="F20" s="62">
        <f t="shared" si="1"/>
        <v>222257.57000000007</v>
      </c>
    </row>
    <row r="21" spans="1:6" ht="12.75">
      <c r="A21" s="27" t="s">
        <v>130</v>
      </c>
      <c r="B21" s="5" t="s">
        <v>193</v>
      </c>
      <c r="C21" s="54"/>
      <c r="D21" s="36"/>
      <c r="E21" s="61">
        <f t="shared" si="0"/>
      </c>
      <c r="F21" s="62">
        <f t="shared" si="1"/>
      </c>
    </row>
    <row r="22" spans="1:6" ht="12.75">
      <c r="A22" s="27"/>
      <c r="B22" s="5" t="s">
        <v>186</v>
      </c>
      <c r="C22" s="54">
        <v>213000000</v>
      </c>
      <c r="D22" s="36">
        <v>159827568.21</v>
      </c>
      <c r="E22" s="61">
        <f t="shared" si="0"/>
      </c>
      <c r="F22" s="62">
        <f t="shared" si="1"/>
        <v>53172431.78999999</v>
      </c>
    </row>
    <row r="23" spans="2:6" ht="12.75">
      <c r="B23" s="5"/>
      <c r="C23" s="54"/>
      <c r="D23" s="36"/>
      <c r="E23" s="61">
        <f t="shared" si="0"/>
      </c>
      <c r="F23" s="62">
        <f t="shared" si="1"/>
      </c>
    </row>
    <row r="24" spans="2:6" ht="12.75">
      <c r="B24" s="21" t="s">
        <v>5</v>
      </c>
      <c r="C24" s="54"/>
      <c r="D24" s="36"/>
      <c r="E24" s="36"/>
      <c r="F24" s="38"/>
    </row>
    <row r="25" spans="2:6" ht="12.75">
      <c r="B25" s="21" t="s">
        <v>6</v>
      </c>
      <c r="C25" s="54"/>
      <c r="D25" s="36"/>
      <c r="E25" s="36"/>
      <c r="F25" s="38"/>
    </row>
    <row r="26" spans="2:6" ht="12.75">
      <c r="B26" s="5"/>
      <c r="C26" s="54"/>
      <c r="D26" s="36"/>
      <c r="E26" s="61">
        <f aca="true" t="shared" si="2" ref="E26:E35">IF(D26&gt;C26,D26-C26,"")</f>
      </c>
      <c r="F26" s="62">
        <f aca="true" t="shared" si="3" ref="F26:F35">IF(C26&gt;D26,C26-D26,"")</f>
      </c>
    </row>
    <row r="27" spans="1:6" ht="12.75">
      <c r="A27" s="27" t="s">
        <v>129</v>
      </c>
      <c r="B27" s="5" t="s">
        <v>194</v>
      </c>
      <c r="C27" s="54">
        <v>11000000</v>
      </c>
      <c r="D27" s="36">
        <v>9055386.3</v>
      </c>
      <c r="E27" s="61">
        <f t="shared" si="2"/>
      </c>
      <c r="F27" s="62">
        <f t="shared" si="3"/>
        <v>1944613.6999999993</v>
      </c>
    </row>
    <row r="28" spans="1:6" ht="12.75">
      <c r="A28" s="27" t="s">
        <v>130</v>
      </c>
      <c r="B28" s="5" t="s">
        <v>195</v>
      </c>
      <c r="C28" s="54">
        <v>1165000000</v>
      </c>
      <c r="D28" s="36">
        <v>1117001879.95</v>
      </c>
      <c r="E28" s="61">
        <f t="shared" si="2"/>
      </c>
      <c r="F28" s="62">
        <f t="shared" si="3"/>
        <v>47998120.04999995</v>
      </c>
    </row>
    <row r="29" spans="1:6" ht="12.75">
      <c r="A29" s="27" t="s">
        <v>131</v>
      </c>
      <c r="B29" s="5" t="s">
        <v>196</v>
      </c>
      <c r="C29" s="54">
        <v>12000000</v>
      </c>
      <c r="D29" s="36">
        <v>12996814.65</v>
      </c>
      <c r="E29" s="61">
        <f t="shared" si="2"/>
        <v>996814.6500000004</v>
      </c>
      <c r="F29" s="62">
        <f t="shared" si="3"/>
      </c>
    </row>
    <row r="30" spans="1:6" ht="12.75">
      <c r="A30" s="27" t="s">
        <v>132</v>
      </c>
      <c r="B30" s="5" t="s">
        <v>187</v>
      </c>
      <c r="C30" s="54"/>
      <c r="D30" s="36"/>
      <c r="E30" s="61">
        <f t="shared" si="2"/>
      </c>
      <c r="F30" s="62">
        <f t="shared" si="3"/>
      </c>
    </row>
    <row r="31" spans="1:6" ht="12.75">
      <c r="A31" s="27"/>
      <c r="B31" s="5" t="s">
        <v>188</v>
      </c>
      <c r="C31" s="54">
        <v>7000000</v>
      </c>
      <c r="D31" s="36">
        <v>4091235</v>
      </c>
      <c r="E31" s="61">
        <f t="shared" si="2"/>
      </c>
      <c r="F31" s="62">
        <f t="shared" si="3"/>
        <v>2908765</v>
      </c>
    </row>
    <row r="32" spans="2:6" ht="12.75">
      <c r="B32" s="5"/>
      <c r="C32" s="54"/>
      <c r="D32" s="36"/>
      <c r="E32" s="61">
        <f t="shared" si="2"/>
      </c>
      <c r="F32" s="62">
        <f t="shared" si="3"/>
      </c>
    </row>
    <row r="33" spans="2:6" ht="12.75">
      <c r="B33" s="21" t="s">
        <v>7</v>
      </c>
      <c r="C33" s="54"/>
      <c r="D33" s="36"/>
      <c r="E33" s="61">
        <f t="shared" si="2"/>
      </c>
      <c r="F33" s="62">
        <f t="shared" si="3"/>
      </c>
    </row>
    <row r="34" spans="2:6" ht="12.75">
      <c r="B34" s="5"/>
      <c r="C34" s="54"/>
      <c r="D34" s="36"/>
      <c r="E34" s="61">
        <f t="shared" si="2"/>
      </c>
      <c r="F34" s="62">
        <f t="shared" si="3"/>
      </c>
    </row>
    <row r="35" spans="1:6" ht="12.75">
      <c r="A35" s="27" t="s">
        <v>129</v>
      </c>
      <c r="B35" s="5" t="s">
        <v>189</v>
      </c>
      <c r="C35" s="54">
        <v>365000000</v>
      </c>
      <c r="D35" s="36">
        <v>338864942.61</v>
      </c>
      <c r="E35" s="61">
        <f t="shared" si="2"/>
      </c>
      <c r="F35" s="62">
        <f t="shared" si="3"/>
        <v>26135057.389999986</v>
      </c>
    </row>
    <row r="36" spans="1:6" ht="12.75">
      <c r="A36" s="27"/>
      <c r="B36" s="5"/>
      <c r="C36" s="54"/>
      <c r="D36" s="36"/>
      <c r="E36" s="36"/>
      <c r="F36" s="38"/>
    </row>
    <row r="37" spans="2:6" ht="12.75">
      <c r="B37" s="21" t="s">
        <v>8</v>
      </c>
      <c r="C37" s="55">
        <f>SUM(C12:C36)</f>
        <v>6400000000</v>
      </c>
      <c r="D37" s="31">
        <f>SUM(D12:D36)</f>
        <v>6312935039.95</v>
      </c>
      <c r="E37" s="41">
        <f>SUM(E12:E36)</f>
        <v>80751128.09000006</v>
      </c>
      <c r="F37" s="41">
        <f>SUM(F12:F36)</f>
        <v>167816088.1399998</v>
      </c>
    </row>
    <row r="38" spans="2:6" ht="12.75">
      <c r="B38" s="30" t="s">
        <v>9</v>
      </c>
      <c r="C38" s="56"/>
      <c r="D38" s="39"/>
      <c r="E38" s="61">
        <f>IF(D37&gt;C37,D37-C37,"")</f>
      </c>
      <c r="F38" s="82">
        <f>IF(C37&gt;D37,C37-D37,"")</f>
        <v>87064960.05000019</v>
      </c>
    </row>
    <row r="39" spans="2:6" ht="12.75">
      <c r="B39" s="34"/>
      <c r="C39" s="57"/>
      <c r="D39" s="38"/>
      <c r="E39" s="38"/>
      <c r="F39" s="38"/>
    </row>
    <row r="40" spans="2:6" ht="12.75">
      <c r="B40" s="21" t="s">
        <v>10</v>
      </c>
      <c r="C40" s="54"/>
      <c r="D40" s="36"/>
      <c r="E40" s="36"/>
      <c r="F40" s="38"/>
    </row>
    <row r="41" spans="2:6" ht="12.75">
      <c r="B41" s="5"/>
      <c r="C41" s="54"/>
      <c r="D41" s="36"/>
      <c r="E41" s="36"/>
      <c r="F41" s="38"/>
    </row>
    <row r="42" spans="2:6" ht="12.75">
      <c r="B42" s="21" t="s">
        <v>11</v>
      </c>
      <c r="C42" s="54"/>
      <c r="D42" s="36"/>
      <c r="E42" s="36"/>
      <c r="F42" s="38"/>
    </row>
    <row r="43" spans="2:6" ht="12.75">
      <c r="B43" s="21" t="s">
        <v>12</v>
      </c>
      <c r="C43" s="54"/>
      <c r="D43" s="36"/>
      <c r="E43" s="36"/>
      <c r="F43" s="38"/>
    </row>
    <row r="44" spans="2:6" ht="12.75">
      <c r="B44" s="5"/>
      <c r="C44" s="54"/>
      <c r="D44" s="36"/>
      <c r="E44" s="36"/>
      <c r="F44" s="38"/>
    </row>
    <row r="45" spans="1:6" ht="12.75">
      <c r="A45" s="27" t="s">
        <v>131</v>
      </c>
      <c r="B45" s="5" t="s">
        <v>133</v>
      </c>
      <c r="C45" s="54">
        <v>3840000000</v>
      </c>
      <c r="D45" s="36">
        <v>4037202579.09</v>
      </c>
      <c r="E45" s="61">
        <f aca="true" t="shared" si="4" ref="E45:E61">IF(D45&gt;C45,D45-C45,"")</f>
        <v>197202579.09000015</v>
      </c>
      <c r="F45" s="62">
        <f aca="true" t="shared" si="5" ref="F45:F61">IF(C45&gt;D45,C45-D45,"")</f>
      </c>
    </row>
    <row r="46" spans="2:6" ht="12.75">
      <c r="B46" s="5"/>
      <c r="C46" s="54"/>
      <c r="D46" s="36"/>
      <c r="E46" s="61">
        <f t="shared" si="4"/>
      </c>
      <c r="F46" s="62">
        <f t="shared" si="5"/>
      </c>
    </row>
    <row r="47" spans="2:6" ht="12.75">
      <c r="B47" s="21" t="s">
        <v>13</v>
      </c>
      <c r="C47" s="54"/>
      <c r="D47" s="36"/>
      <c r="E47" s="61">
        <f t="shared" si="4"/>
      </c>
      <c r="F47" s="62">
        <f t="shared" si="5"/>
      </c>
    </row>
    <row r="48" spans="2:6" ht="12.75">
      <c r="B48" s="21" t="s">
        <v>14</v>
      </c>
      <c r="C48" s="54"/>
      <c r="D48" s="36"/>
      <c r="E48" s="61">
        <f t="shared" si="4"/>
      </c>
      <c r="F48" s="62">
        <f t="shared" si="5"/>
      </c>
    </row>
    <row r="49" spans="2:6" ht="12.75">
      <c r="B49" s="5"/>
      <c r="C49" s="54"/>
      <c r="D49" s="36"/>
      <c r="E49" s="61">
        <f t="shared" si="4"/>
      </c>
      <c r="F49" s="62">
        <f t="shared" si="5"/>
      </c>
    </row>
    <row r="50" spans="1:6" ht="12.75">
      <c r="A50" s="27" t="s">
        <v>129</v>
      </c>
      <c r="B50" s="5" t="s">
        <v>197</v>
      </c>
      <c r="C50" s="54">
        <v>0</v>
      </c>
      <c r="D50" s="36">
        <v>1596618.9</v>
      </c>
      <c r="E50" s="61">
        <f t="shared" si="4"/>
        <v>1596618.9</v>
      </c>
      <c r="F50" s="62">
        <f t="shared" si="5"/>
      </c>
    </row>
    <row r="51" spans="1:6" ht="12.75">
      <c r="A51" s="27" t="s">
        <v>130</v>
      </c>
      <c r="B51" s="5" t="s">
        <v>198</v>
      </c>
      <c r="C51" s="54">
        <v>11160000000</v>
      </c>
      <c r="D51" s="36">
        <v>11189152873.92</v>
      </c>
      <c r="E51" s="61">
        <f t="shared" si="4"/>
        <v>29152873.920000076</v>
      </c>
      <c r="F51" s="62">
        <f t="shared" si="5"/>
      </c>
    </row>
    <row r="52" spans="2:6" ht="12.75">
      <c r="B52" s="5"/>
      <c r="C52" s="54"/>
      <c r="D52" s="36"/>
      <c r="E52" s="61">
        <f t="shared" si="4"/>
      </c>
      <c r="F52" s="62">
        <f t="shared" si="5"/>
      </c>
    </row>
    <row r="53" spans="2:6" ht="12.75">
      <c r="B53" s="21" t="s">
        <v>15</v>
      </c>
      <c r="C53" s="54"/>
      <c r="D53" s="36"/>
      <c r="E53" s="61">
        <f t="shared" si="4"/>
      </c>
      <c r="F53" s="62">
        <f t="shared" si="5"/>
      </c>
    </row>
    <row r="54" spans="2:6" ht="12.75">
      <c r="B54" s="29"/>
      <c r="C54" s="54"/>
      <c r="D54" s="36"/>
      <c r="E54" s="61">
        <f t="shared" si="4"/>
      </c>
      <c r="F54" s="62">
        <f t="shared" si="5"/>
      </c>
    </row>
    <row r="55" spans="2:6" ht="12.75">
      <c r="B55" s="30" t="s">
        <v>203</v>
      </c>
      <c r="C55" s="54"/>
      <c r="D55" s="36"/>
      <c r="E55" s="61">
        <f t="shared" si="4"/>
      </c>
      <c r="F55" s="62">
        <f t="shared" si="5"/>
      </c>
    </row>
    <row r="56" spans="1:6" ht="12.75">
      <c r="A56" s="27" t="s">
        <v>134</v>
      </c>
      <c r="B56" s="5" t="s">
        <v>199</v>
      </c>
      <c r="C56" s="54">
        <v>3450000000</v>
      </c>
      <c r="D56" s="36">
        <v>3348156486.75</v>
      </c>
      <c r="E56" s="61">
        <f t="shared" si="4"/>
      </c>
      <c r="F56" s="62">
        <f t="shared" si="5"/>
        <v>101843513.25</v>
      </c>
    </row>
    <row r="57" spans="1:6" ht="12.75">
      <c r="A57" s="27"/>
      <c r="B57" s="5"/>
      <c r="C57" s="54"/>
      <c r="D57" s="36"/>
      <c r="E57" s="61">
        <f t="shared" si="4"/>
      </c>
      <c r="F57" s="62">
        <f t="shared" si="5"/>
      </c>
    </row>
    <row r="58" spans="2:6" ht="12.75">
      <c r="B58" s="30" t="s">
        <v>202</v>
      </c>
      <c r="C58" s="54"/>
      <c r="D58" s="36"/>
      <c r="E58" s="61">
        <f t="shared" si="4"/>
      </c>
      <c r="F58" s="62">
        <f t="shared" si="5"/>
      </c>
    </row>
    <row r="59" spans="1:6" ht="12.75">
      <c r="A59" s="27" t="s">
        <v>135</v>
      </c>
      <c r="B59" s="5" t="s">
        <v>200</v>
      </c>
      <c r="C59" s="54">
        <v>1064000000</v>
      </c>
      <c r="D59" s="36">
        <v>1054111986</v>
      </c>
      <c r="E59" s="61">
        <f t="shared" si="4"/>
      </c>
      <c r="F59" s="62">
        <f t="shared" si="5"/>
        <v>9888014</v>
      </c>
    </row>
    <row r="60" spans="1:6" ht="12.75">
      <c r="A60" s="27" t="s">
        <v>136</v>
      </c>
      <c r="B60" s="5" t="s">
        <v>201</v>
      </c>
      <c r="C60" s="54">
        <v>1434000000</v>
      </c>
      <c r="D60" s="36">
        <v>1352076163</v>
      </c>
      <c r="E60" s="61">
        <f t="shared" si="4"/>
      </c>
      <c r="F60" s="62">
        <f t="shared" si="5"/>
        <v>81923837</v>
      </c>
    </row>
    <row r="61" spans="1:6" ht="12.75">
      <c r="A61" s="27" t="s">
        <v>138</v>
      </c>
      <c r="B61" s="5" t="s">
        <v>160</v>
      </c>
      <c r="C61" s="54">
        <v>1500000</v>
      </c>
      <c r="D61" s="36">
        <v>1698962</v>
      </c>
      <c r="E61" s="61">
        <f t="shared" si="4"/>
        <v>198962</v>
      </c>
      <c r="F61" s="62">
        <f t="shared" si="5"/>
      </c>
    </row>
    <row r="62" spans="1:6" ht="12.75">
      <c r="A62" s="27"/>
      <c r="B62" s="30" t="s">
        <v>333</v>
      </c>
      <c r="C62" s="55">
        <f>SUM(C45:C61)</f>
        <v>20949500000</v>
      </c>
      <c r="D62" s="31">
        <f>SUM(D45:D61)</f>
        <v>20983995669.66</v>
      </c>
      <c r="E62" s="31">
        <f>SUM(E45:E61)</f>
        <v>228151033.91000023</v>
      </c>
      <c r="F62" s="41">
        <f>SUM(F45:F61)</f>
        <v>193655364.25</v>
      </c>
    </row>
    <row r="63" spans="1:6" ht="12.75">
      <c r="A63" s="45"/>
      <c r="B63" s="72"/>
      <c r="C63" s="58"/>
      <c r="D63" s="42"/>
      <c r="E63" s="42"/>
      <c r="F63" s="42"/>
    </row>
    <row r="64" spans="1:6" ht="12.75">
      <c r="A64" s="45"/>
      <c r="B64" s="72"/>
      <c r="C64" s="58"/>
      <c r="D64" s="42"/>
      <c r="E64" s="42"/>
      <c r="F64" s="42"/>
    </row>
    <row r="65" spans="1:6" ht="12.75">
      <c r="A65" s="27"/>
      <c r="B65" s="30"/>
      <c r="C65" s="54"/>
      <c r="D65" s="36"/>
      <c r="E65" s="36"/>
      <c r="F65" s="38"/>
    </row>
    <row r="66" spans="1:6" ht="12.75">
      <c r="A66" s="27"/>
      <c r="B66" s="21" t="s">
        <v>334</v>
      </c>
      <c r="C66" s="54"/>
      <c r="D66" s="36"/>
      <c r="E66" s="36"/>
      <c r="F66" s="38"/>
    </row>
    <row r="67" spans="1:6" ht="12.75">
      <c r="A67" s="27"/>
      <c r="B67" s="21"/>
      <c r="C67" s="54"/>
      <c r="D67" s="36"/>
      <c r="E67" s="36"/>
      <c r="F67" s="38"/>
    </row>
    <row r="68" spans="1:6" ht="12.75">
      <c r="A68" s="27"/>
      <c r="B68" s="30" t="s">
        <v>335</v>
      </c>
      <c r="C68" s="54">
        <f>C62</f>
        <v>20949500000</v>
      </c>
      <c r="D68" s="36">
        <f>D62</f>
        <v>20983995669.66</v>
      </c>
      <c r="E68" s="36">
        <f>E62</f>
        <v>228151033.91000023</v>
      </c>
      <c r="F68" s="38">
        <f>F62</f>
        <v>193655364.25</v>
      </c>
    </row>
    <row r="69" spans="1:6" ht="12.75">
      <c r="A69" s="27"/>
      <c r="B69" s="30"/>
      <c r="C69" s="54"/>
      <c r="D69" s="36"/>
      <c r="E69" s="36"/>
      <c r="F69" s="38"/>
    </row>
    <row r="70" spans="2:6" ht="12.75">
      <c r="B70" s="5"/>
      <c r="C70" s="54"/>
      <c r="D70" s="36"/>
      <c r="E70" s="36"/>
      <c r="F70" s="38"/>
    </row>
    <row r="71" spans="2:6" ht="12.75">
      <c r="B71" s="21" t="s">
        <v>16</v>
      </c>
      <c r="C71" s="54"/>
      <c r="D71" s="36"/>
      <c r="E71" s="36"/>
      <c r="F71" s="38"/>
    </row>
    <row r="72" spans="2:6" ht="12.75">
      <c r="B72" s="21" t="s">
        <v>17</v>
      </c>
      <c r="C72" s="54"/>
      <c r="D72" s="36"/>
      <c r="E72" s="36"/>
      <c r="F72" s="38"/>
    </row>
    <row r="73" spans="2:6" ht="12.75">
      <c r="B73" s="5"/>
      <c r="C73" s="54"/>
      <c r="D73" s="36"/>
      <c r="E73" s="36"/>
      <c r="F73" s="38"/>
    </row>
    <row r="74" spans="2:6" ht="12.75">
      <c r="B74" s="30" t="s">
        <v>18</v>
      </c>
      <c r="C74" s="54"/>
      <c r="D74" s="36"/>
      <c r="E74" s="36"/>
      <c r="F74" s="38"/>
    </row>
    <row r="75" spans="1:6" ht="12.75">
      <c r="A75" s="27" t="s">
        <v>134</v>
      </c>
      <c r="B75" s="5" t="s">
        <v>343</v>
      </c>
      <c r="C75" s="54">
        <v>0</v>
      </c>
      <c r="D75" s="36">
        <v>1193887.5</v>
      </c>
      <c r="E75" s="61">
        <f aca="true" t="shared" si="6" ref="E75:E97">IF(D75&gt;C75,D75-C75,"")</f>
        <v>1193887.5</v>
      </c>
      <c r="F75" s="62">
        <f aca="true" t="shared" si="7" ref="F75:F97">IF(C75&gt;D75,C75-D75,"")</f>
      </c>
    </row>
    <row r="76" spans="1:6" ht="12.75">
      <c r="A76" s="27"/>
      <c r="B76" s="5"/>
      <c r="C76" s="54"/>
      <c r="D76" s="36"/>
      <c r="E76" s="61">
        <f t="shared" si="6"/>
      </c>
      <c r="F76" s="62">
        <f t="shared" si="7"/>
      </c>
    </row>
    <row r="77" spans="2:6" ht="12.75">
      <c r="B77" s="5"/>
      <c r="C77" s="54"/>
      <c r="D77" s="36"/>
      <c r="E77" s="61">
        <f t="shared" si="6"/>
      </c>
      <c r="F77" s="62">
        <f t="shared" si="7"/>
      </c>
    </row>
    <row r="78" spans="2:6" ht="12.75">
      <c r="B78" s="30" t="s">
        <v>19</v>
      </c>
      <c r="C78" s="54"/>
      <c r="D78" s="36"/>
      <c r="E78" s="61">
        <f t="shared" si="6"/>
      </c>
      <c r="F78" s="62">
        <f t="shared" si="7"/>
      </c>
    </row>
    <row r="79" spans="1:6" ht="12.75">
      <c r="A79" s="27" t="s">
        <v>135</v>
      </c>
      <c r="B79" s="5" t="s">
        <v>204</v>
      </c>
      <c r="C79" s="54">
        <v>22000000</v>
      </c>
      <c r="D79" s="36">
        <v>13060827.15</v>
      </c>
      <c r="E79" s="61">
        <f t="shared" si="6"/>
      </c>
      <c r="F79" s="62">
        <f t="shared" si="7"/>
        <v>8939172.85</v>
      </c>
    </row>
    <row r="80" spans="1:6" ht="12.75">
      <c r="A80" s="27" t="s">
        <v>136</v>
      </c>
      <c r="B80" s="5" t="s">
        <v>205</v>
      </c>
      <c r="C80" s="54">
        <v>228000000</v>
      </c>
      <c r="D80" s="36">
        <v>230677463.13</v>
      </c>
      <c r="E80" s="61">
        <f t="shared" si="6"/>
        <v>2677463.129999995</v>
      </c>
      <c r="F80" s="62">
        <f t="shared" si="7"/>
      </c>
    </row>
    <row r="81" spans="1:6" ht="12.75">
      <c r="A81" s="27" t="s">
        <v>139</v>
      </c>
      <c r="B81" s="5" t="s">
        <v>206</v>
      </c>
      <c r="C81" s="54">
        <v>550000000</v>
      </c>
      <c r="D81" s="36">
        <v>549616472.5</v>
      </c>
      <c r="E81" s="61">
        <f t="shared" si="6"/>
      </c>
      <c r="F81" s="62">
        <f t="shared" si="7"/>
        <v>383527.5</v>
      </c>
    </row>
    <row r="82" spans="2:6" ht="12.75">
      <c r="B82" s="5"/>
      <c r="C82" s="54"/>
      <c r="D82" s="36"/>
      <c r="E82" s="61">
        <f t="shared" si="6"/>
      </c>
      <c r="F82" s="62">
        <f t="shared" si="7"/>
      </c>
    </row>
    <row r="83" spans="2:6" ht="12.75">
      <c r="B83" s="21" t="s">
        <v>20</v>
      </c>
      <c r="C83" s="54"/>
      <c r="D83" s="36"/>
      <c r="E83" s="61">
        <f t="shared" si="6"/>
      </c>
      <c r="F83" s="62">
        <f t="shared" si="7"/>
      </c>
    </row>
    <row r="84" spans="2:6" ht="12.75">
      <c r="B84" s="5"/>
      <c r="C84" s="54"/>
      <c r="D84" s="36"/>
      <c r="E84" s="61">
        <f t="shared" si="6"/>
      </c>
      <c r="F84" s="62">
        <f t="shared" si="7"/>
      </c>
    </row>
    <row r="85" spans="2:6" ht="12.75">
      <c r="B85" s="30" t="s">
        <v>21</v>
      </c>
      <c r="C85" s="54"/>
      <c r="D85" s="36"/>
      <c r="E85" s="61">
        <f t="shared" si="6"/>
      </c>
      <c r="F85" s="62">
        <f t="shared" si="7"/>
      </c>
    </row>
    <row r="86" spans="1:6" ht="12.75">
      <c r="A86" s="27" t="s">
        <v>134</v>
      </c>
      <c r="B86" s="5" t="s">
        <v>207</v>
      </c>
      <c r="C86" s="54">
        <v>600000000</v>
      </c>
      <c r="D86" s="36">
        <v>622962855</v>
      </c>
      <c r="E86" s="61">
        <f t="shared" si="6"/>
        <v>22962855</v>
      </c>
      <c r="F86" s="62">
        <f t="shared" si="7"/>
      </c>
    </row>
    <row r="87" spans="1:6" ht="12.75">
      <c r="A87" s="27" t="s">
        <v>140</v>
      </c>
      <c r="B87" s="5" t="s">
        <v>160</v>
      </c>
      <c r="C87" s="54">
        <v>30000000</v>
      </c>
      <c r="D87" s="36">
        <v>33065058</v>
      </c>
      <c r="E87" s="61">
        <f t="shared" si="6"/>
        <v>3065058</v>
      </c>
      <c r="F87" s="62">
        <f t="shared" si="7"/>
      </c>
    </row>
    <row r="88" spans="2:6" ht="12.75">
      <c r="B88" s="5"/>
      <c r="C88" s="54"/>
      <c r="D88" s="36"/>
      <c r="E88" s="61">
        <f t="shared" si="6"/>
      </c>
      <c r="F88" s="62">
        <f t="shared" si="7"/>
      </c>
    </row>
    <row r="89" spans="2:6" ht="12.75">
      <c r="B89" s="30" t="s">
        <v>22</v>
      </c>
      <c r="C89" s="54"/>
      <c r="D89" s="36"/>
      <c r="E89" s="61">
        <f t="shared" si="6"/>
      </c>
      <c r="F89" s="62">
        <f t="shared" si="7"/>
      </c>
    </row>
    <row r="90" spans="1:6" ht="12.75">
      <c r="A90" s="27" t="s">
        <v>135</v>
      </c>
      <c r="B90" s="5" t="s">
        <v>208</v>
      </c>
      <c r="C90" s="54">
        <v>12000000</v>
      </c>
      <c r="D90" s="36">
        <v>10408200</v>
      </c>
      <c r="E90" s="61">
        <f t="shared" si="6"/>
      </c>
      <c r="F90" s="62">
        <f t="shared" si="7"/>
        <v>1591800</v>
      </c>
    </row>
    <row r="91" spans="1:6" ht="12.75">
      <c r="A91" s="27" t="s">
        <v>139</v>
      </c>
      <c r="B91" s="5" t="s">
        <v>209</v>
      </c>
      <c r="C91" s="54">
        <v>100000000</v>
      </c>
      <c r="D91" s="36">
        <v>95506598.66</v>
      </c>
      <c r="E91" s="61">
        <f t="shared" si="6"/>
      </c>
      <c r="F91" s="62">
        <f t="shared" si="7"/>
        <v>4493401.340000004</v>
      </c>
    </row>
    <row r="92" spans="1:6" ht="12.75">
      <c r="A92" s="27" t="s">
        <v>141</v>
      </c>
      <c r="B92" s="5" t="s">
        <v>210</v>
      </c>
      <c r="C92" s="54">
        <v>50000000</v>
      </c>
      <c r="D92" s="36">
        <v>38035572.23</v>
      </c>
      <c r="E92" s="61">
        <f t="shared" si="6"/>
      </c>
      <c r="F92" s="62">
        <f t="shared" si="7"/>
        <v>11964427.770000003</v>
      </c>
    </row>
    <row r="93" spans="1:6" ht="12.75">
      <c r="A93" s="27" t="s">
        <v>138</v>
      </c>
      <c r="B93" s="5" t="s">
        <v>211</v>
      </c>
      <c r="C93" s="54">
        <v>18000000</v>
      </c>
      <c r="D93" s="36">
        <v>68546035.69</v>
      </c>
      <c r="E93" s="61">
        <f t="shared" si="6"/>
        <v>50546035.69</v>
      </c>
      <c r="F93" s="62">
        <f t="shared" si="7"/>
      </c>
    </row>
    <row r="94" spans="2:6" ht="12.75">
      <c r="B94" s="5"/>
      <c r="C94" s="54"/>
      <c r="D94" s="36"/>
      <c r="E94" s="61">
        <f t="shared" si="6"/>
      </c>
      <c r="F94" s="62">
        <f t="shared" si="7"/>
      </c>
    </row>
    <row r="95" spans="2:6" ht="12.75">
      <c r="B95" s="30" t="s">
        <v>23</v>
      </c>
      <c r="C95" s="54"/>
      <c r="D95" s="36"/>
      <c r="E95" s="61">
        <f t="shared" si="6"/>
      </c>
      <c r="F95" s="62">
        <f t="shared" si="7"/>
      </c>
    </row>
    <row r="96" spans="1:6" ht="12.75">
      <c r="A96" s="27" t="s">
        <v>142</v>
      </c>
      <c r="B96" s="5" t="s">
        <v>212</v>
      </c>
      <c r="C96" s="54">
        <v>500000</v>
      </c>
      <c r="D96" s="36">
        <v>1515176.05</v>
      </c>
      <c r="E96" s="61">
        <f t="shared" si="6"/>
        <v>1015176.05</v>
      </c>
      <c r="F96" s="62">
        <f t="shared" si="7"/>
      </c>
    </row>
    <row r="97" spans="1:6" ht="12.75">
      <c r="A97" s="27" t="s">
        <v>143</v>
      </c>
      <c r="B97" s="5" t="s">
        <v>213</v>
      </c>
      <c r="C97" s="54">
        <v>105000000</v>
      </c>
      <c r="D97" s="36">
        <v>114852463.32</v>
      </c>
      <c r="E97" s="61">
        <f t="shared" si="6"/>
        <v>9852463.319999993</v>
      </c>
      <c r="F97" s="62">
        <f t="shared" si="7"/>
      </c>
    </row>
    <row r="98" spans="1:6" ht="12.75">
      <c r="A98" s="27"/>
      <c r="B98" s="5"/>
      <c r="C98" s="54"/>
      <c r="D98" s="36"/>
      <c r="E98" s="36"/>
      <c r="F98" s="38"/>
    </row>
    <row r="99" spans="2:6" ht="12.75">
      <c r="B99" s="21" t="s">
        <v>24</v>
      </c>
      <c r="C99" s="55">
        <f>SUM(C67:C98)</f>
        <v>22665000000</v>
      </c>
      <c r="D99" s="31">
        <f>SUM(D67:D98)</f>
        <v>22763436278.89</v>
      </c>
      <c r="E99" s="31">
        <f>SUM(E67:E98)</f>
        <v>319463972.60000026</v>
      </c>
      <c r="F99" s="41">
        <f>SUM(F67:F98)</f>
        <v>221027693.71</v>
      </c>
    </row>
    <row r="100" spans="2:6" ht="12.75">
      <c r="B100" s="30" t="s">
        <v>25</v>
      </c>
      <c r="C100" s="56"/>
      <c r="D100" s="39"/>
      <c r="E100" s="83">
        <f>IF(D99&gt;C99,D99-C99,"")</f>
        <v>98436278.88999939</v>
      </c>
      <c r="F100" s="63">
        <f>IF(C99&gt;D99,C99-D99,"")</f>
      </c>
    </row>
    <row r="101" spans="2:6" ht="12.75">
      <c r="B101" s="34"/>
      <c r="C101" s="57"/>
      <c r="D101" s="38"/>
      <c r="E101" s="36"/>
      <c r="F101" s="42"/>
    </row>
    <row r="102" spans="2:6" ht="12.75">
      <c r="B102" s="21" t="s">
        <v>26</v>
      </c>
      <c r="C102" s="54"/>
      <c r="D102" s="36"/>
      <c r="E102" s="36"/>
      <c r="F102" s="38"/>
    </row>
    <row r="103" spans="2:6" ht="12.75">
      <c r="B103" s="21" t="s">
        <v>27</v>
      </c>
      <c r="C103" s="54"/>
      <c r="D103" s="36"/>
      <c r="E103" s="36"/>
      <c r="F103" s="38"/>
    </row>
    <row r="104" spans="2:6" ht="12.75">
      <c r="B104" s="5"/>
      <c r="C104" s="54"/>
      <c r="D104" s="36"/>
      <c r="E104" s="36"/>
      <c r="F104" s="38"/>
    </row>
    <row r="105" spans="2:6" ht="12.75">
      <c r="B105" s="21" t="s">
        <v>28</v>
      </c>
      <c r="C105" s="54"/>
      <c r="D105" s="36"/>
      <c r="E105" s="36"/>
      <c r="F105" s="38"/>
    </row>
    <row r="106" spans="2:6" ht="12.75">
      <c r="B106" s="5"/>
      <c r="C106" s="54"/>
      <c r="D106" s="36"/>
      <c r="E106" s="36"/>
      <c r="F106" s="38"/>
    </row>
    <row r="107" spans="1:6" ht="12.75">
      <c r="A107" s="27" t="s">
        <v>129</v>
      </c>
      <c r="B107" s="5" t="s">
        <v>214</v>
      </c>
      <c r="C107" s="54">
        <v>3000000</v>
      </c>
      <c r="D107" s="36">
        <v>0</v>
      </c>
      <c r="E107" s="61">
        <f aca="true" t="shared" si="8" ref="E107:E116">IF(D107&gt;C107,D107-C107,"")</f>
      </c>
      <c r="F107" s="62">
        <f aca="true" t="shared" si="9" ref="F107:F116">IF(C107&gt;D107,C107-D107,"")</f>
        <v>3000000</v>
      </c>
    </row>
    <row r="108" spans="1:6" ht="12.75">
      <c r="A108" s="27" t="s">
        <v>130</v>
      </c>
      <c r="B108" s="5" t="s">
        <v>215</v>
      </c>
      <c r="C108" s="54">
        <v>10000000</v>
      </c>
      <c r="D108" s="36">
        <v>5833500</v>
      </c>
      <c r="E108" s="61">
        <f t="shared" si="8"/>
      </c>
      <c r="F108" s="62">
        <f t="shared" si="9"/>
        <v>4166500</v>
      </c>
    </row>
    <row r="109" spans="2:6" ht="12.75">
      <c r="B109" s="5"/>
      <c r="C109" s="54"/>
      <c r="D109" s="36"/>
      <c r="E109" s="61">
        <f t="shared" si="8"/>
      </c>
      <c r="F109" s="62">
        <f t="shared" si="9"/>
      </c>
    </row>
    <row r="110" spans="2:6" ht="12.75">
      <c r="B110" s="21" t="s">
        <v>29</v>
      </c>
      <c r="C110" s="54"/>
      <c r="D110" s="36"/>
      <c r="E110" s="61">
        <f t="shared" si="8"/>
      </c>
      <c r="F110" s="62">
        <f t="shared" si="9"/>
      </c>
    </row>
    <row r="111" spans="2:6" ht="12.75">
      <c r="B111" s="5"/>
      <c r="C111" s="54"/>
      <c r="D111" s="36"/>
      <c r="E111" s="61">
        <f t="shared" si="8"/>
      </c>
      <c r="F111" s="62">
        <f t="shared" si="9"/>
      </c>
    </row>
    <row r="112" spans="1:6" ht="12.75">
      <c r="A112" s="27" t="s">
        <v>129</v>
      </c>
      <c r="B112" s="5" t="s">
        <v>144</v>
      </c>
      <c r="C112" s="54">
        <v>170000</v>
      </c>
      <c r="D112" s="36">
        <v>201879.5</v>
      </c>
      <c r="E112" s="61">
        <f t="shared" si="8"/>
        <v>31879.5</v>
      </c>
      <c r="F112" s="62">
        <f t="shared" si="9"/>
      </c>
    </row>
    <row r="113" spans="2:6" ht="12.75">
      <c r="B113" s="5"/>
      <c r="C113" s="54"/>
      <c r="D113" s="36"/>
      <c r="E113" s="61">
        <f t="shared" si="8"/>
      </c>
      <c r="F113" s="62">
        <f t="shared" si="9"/>
      </c>
    </row>
    <row r="114" spans="2:6" ht="12.75">
      <c r="B114" s="21" t="s">
        <v>30</v>
      </c>
      <c r="C114" s="54"/>
      <c r="D114" s="36"/>
      <c r="E114" s="61">
        <f t="shared" si="8"/>
      </c>
      <c r="F114" s="62">
        <f t="shared" si="9"/>
      </c>
    </row>
    <row r="115" spans="2:6" ht="12.75">
      <c r="B115" s="5"/>
      <c r="C115" s="54"/>
      <c r="D115" s="36"/>
      <c r="E115" s="61">
        <f t="shared" si="8"/>
      </c>
      <c r="F115" s="62">
        <f t="shared" si="9"/>
      </c>
    </row>
    <row r="116" spans="1:6" ht="12.75">
      <c r="A116" s="27" t="s">
        <v>129</v>
      </c>
      <c r="B116" s="5" t="s">
        <v>216</v>
      </c>
      <c r="C116" s="54">
        <v>146000000</v>
      </c>
      <c r="D116" s="36">
        <v>116330072.14</v>
      </c>
      <c r="E116" s="61">
        <f t="shared" si="8"/>
      </c>
      <c r="F116" s="62">
        <f t="shared" si="9"/>
        <v>29669927.86</v>
      </c>
    </row>
    <row r="117" spans="1:6" ht="12.75">
      <c r="A117" s="27"/>
      <c r="B117" s="5"/>
      <c r="C117" s="54"/>
      <c r="D117" s="36"/>
      <c r="E117" s="36"/>
      <c r="F117" s="38"/>
    </row>
    <row r="118" spans="1:6" ht="12.75">
      <c r="A118" s="27"/>
      <c r="B118" s="30" t="s">
        <v>333</v>
      </c>
      <c r="C118" s="55">
        <f>SUM(C106:C117)</f>
        <v>159170000</v>
      </c>
      <c r="D118" s="31">
        <f>SUM(D106:D117)</f>
        <v>122365451.64</v>
      </c>
      <c r="E118" s="31">
        <f>SUM(E106:E117)</f>
        <v>31879.5</v>
      </c>
      <c r="F118" s="41">
        <f>SUM(F106:F117)</f>
        <v>36836427.86</v>
      </c>
    </row>
    <row r="119" spans="1:6" ht="12.75">
      <c r="A119" s="45"/>
      <c r="B119" s="46"/>
      <c r="C119" s="58"/>
      <c r="D119" s="42"/>
      <c r="E119" s="42"/>
      <c r="F119" s="42"/>
    </row>
    <row r="120" spans="1:6" ht="12.75">
      <c r="A120" s="45"/>
      <c r="B120" s="46"/>
      <c r="C120" s="58"/>
      <c r="D120" s="42"/>
      <c r="E120" s="42"/>
      <c r="F120" s="42"/>
    </row>
    <row r="121" spans="1:6" ht="12.75">
      <c r="A121" s="45"/>
      <c r="B121" s="5"/>
      <c r="C121" s="54"/>
      <c r="D121" s="36"/>
      <c r="E121" s="36"/>
      <c r="F121" s="42"/>
    </row>
    <row r="122" spans="1:6" ht="12.75">
      <c r="A122" s="27"/>
      <c r="B122" s="21" t="s">
        <v>26</v>
      </c>
      <c r="C122" s="54"/>
      <c r="D122" s="36"/>
      <c r="E122" s="36"/>
      <c r="F122" s="38"/>
    </row>
    <row r="123" spans="1:6" ht="12.75">
      <c r="A123" s="27"/>
      <c r="B123" s="21" t="s">
        <v>336</v>
      </c>
      <c r="C123" s="54"/>
      <c r="D123" s="36"/>
      <c r="E123" s="36"/>
      <c r="F123" s="38"/>
    </row>
    <row r="124" spans="1:6" ht="12.75">
      <c r="A124" s="27"/>
      <c r="B124" s="5"/>
      <c r="C124" s="54"/>
      <c r="D124" s="36"/>
      <c r="E124" s="36"/>
      <c r="F124" s="38"/>
    </row>
    <row r="125" spans="1:6" ht="12.75">
      <c r="A125" s="27"/>
      <c r="B125" s="32" t="s">
        <v>335</v>
      </c>
      <c r="C125" s="57">
        <f>C118</f>
        <v>159170000</v>
      </c>
      <c r="D125" s="38">
        <f>D118</f>
        <v>122365451.64</v>
      </c>
      <c r="E125" s="38">
        <f>E118</f>
        <v>31879.5</v>
      </c>
      <c r="F125" s="38">
        <f>F118</f>
        <v>36836427.86</v>
      </c>
    </row>
    <row r="126" spans="2:6" ht="12.75">
      <c r="B126" s="5"/>
      <c r="C126" s="54"/>
      <c r="D126" s="36"/>
      <c r="E126" s="36"/>
      <c r="F126" s="38"/>
    </row>
    <row r="127" spans="2:6" ht="12.75">
      <c r="B127" s="21" t="s">
        <v>344</v>
      </c>
      <c r="C127" s="54"/>
      <c r="D127" s="36"/>
      <c r="E127" s="36"/>
      <c r="F127" s="38"/>
    </row>
    <row r="128" spans="2:6" ht="12.75">
      <c r="B128" s="21"/>
      <c r="C128" s="54"/>
      <c r="D128" s="36"/>
      <c r="E128" s="36"/>
      <c r="F128" s="38"/>
    </row>
    <row r="129" spans="1:6" ht="12.75">
      <c r="A129" s="27" t="s">
        <v>130</v>
      </c>
      <c r="B129" s="5" t="s">
        <v>217</v>
      </c>
      <c r="C129" s="54">
        <v>1700000</v>
      </c>
      <c r="D129" s="36">
        <v>1280400</v>
      </c>
      <c r="E129" s="61">
        <f aca="true" t="shared" si="10" ref="E129:E157">IF(D129&gt;C129,D129-C129,"")</f>
      </c>
      <c r="F129" s="62">
        <f aca="true" t="shared" si="11" ref="F129:F157">IF(C129&gt;D129,C129-D129,"")</f>
        <v>419600</v>
      </c>
    </row>
    <row r="130" spans="2:6" ht="12.75">
      <c r="B130" s="30"/>
      <c r="C130" s="54"/>
      <c r="D130" s="36"/>
      <c r="E130" s="61">
        <f t="shared" si="10"/>
      </c>
      <c r="F130" s="62">
        <f t="shared" si="11"/>
      </c>
    </row>
    <row r="131" spans="2:6" ht="12.75">
      <c r="B131" s="5"/>
      <c r="C131" s="54"/>
      <c r="D131" s="36"/>
      <c r="E131" s="61">
        <f t="shared" si="10"/>
      </c>
      <c r="F131" s="62">
        <f t="shared" si="11"/>
      </c>
    </row>
    <row r="132" spans="2:6" ht="12.75">
      <c r="B132" s="21" t="s">
        <v>31</v>
      </c>
      <c r="C132" s="54"/>
      <c r="D132" s="36"/>
      <c r="E132" s="61">
        <f t="shared" si="10"/>
      </c>
      <c r="F132" s="62">
        <f t="shared" si="11"/>
      </c>
    </row>
    <row r="133" spans="2:6" ht="12.75">
      <c r="B133" s="5"/>
      <c r="C133" s="54"/>
      <c r="D133" s="36"/>
      <c r="E133" s="61">
        <f t="shared" si="10"/>
      </c>
      <c r="F133" s="62">
        <f t="shared" si="11"/>
      </c>
    </row>
    <row r="134" spans="1:6" ht="12.75">
      <c r="A134" s="27" t="s">
        <v>129</v>
      </c>
      <c r="B134" s="5" t="s">
        <v>218</v>
      </c>
      <c r="C134" s="54">
        <v>1100000</v>
      </c>
      <c r="D134" s="36">
        <v>585259</v>
      </c>
      <c r="E134" s="61">
        <f t="shared" si="10"/>
      </c>
      <c r="F134" s="62">
        <f t="shared" si="11"/>
        <v>514741</v>
      </c>
    </row>
    <row r="135" spans="2:6" ht="12.75">
      <c r="B135" s="5"/>
      <c r="C135" s="54"/>
      <c r="D135" s="36"/>
      <c r="E135" s="61">
        <f t="shared" si="10"/>
      </c>
      <c r="F135" s="62">
        <f t="shared" si="11"/>
      </c>
    </row>
    <row r="136" spans="2:6" ht="12.75">
      <c r="B136" s="21" t="s">
        <v>32</v>
      </c>
      <c r="C136" s="54"/>
      <c r="D136" s="36"/>
      <c r="E136" s="61">
        <f t="shared" si="10"/>
      </c>
      <c r="F136" s="62">
        <f t="shared" si="11"/>
      </c>
    </row>
    <row r="137" spans="2:6" ht="12.75">
      <c r="B137" s="5"/>
      <c r="C137" s="54"/>
      <c r="D137" s="36"/>
      <c r="E137" s="61">
        <f t="shared" si="10"/>
      </c>
      <c r="F137" s="62">
        <f t="shared" si="11"/>
      </c>
    </row>
    <row r="138" spans="1:6" ht="12.75">
      <c r="A138" s="27" t="s">
        <v>129</v>
      </c>
      <c r="B138" s="5" t="s">
        <v>219</v>
      </c>
      <c r="C138" s="54">
        <v>50000000</v>
      </c>
      <c r="D138" s="36">
        <v>31930903.82</v>
      </c>
      <c r="E138" s="61">
        <f t="shared" si="10"/>
      </c>
      <c r="F138" s="62">
        <f t="shared" si="11"/>
        <v>18069096.18</v>
      </c>
    </row>
    <row r="139" spans="1:6" ht="12.75">
      <c r="A139" s="27" t="s">
        <v>130</v>
      </c>
      <c r="B139" s="5" t="s">
        <v>220</v>
      </c>
      <c r="C139" s="54">
        <v>20000000</v>
      </c>
      <c r="D139" s="36">
        <v>20000000</v>
      </c>
      <c r="E139" s="61">
        <f t="shared" si="10"/>
      </c>
      <c r="F139" s="62">
        <f t="shared" si="11"/>
      </c>
    </row>
    <row r="140" spans="1:6" ht="12.75">
      <c r="A140" s="27"/>
      <c r="B140" s="5"/>
      <c r="C140" s="54"/>
      <c r="D140" s="36"/>
      <c r="E140" s="61"/>
      <c r="F140" s="62"/>
    </row>
    <row r="141" spans="1:6" ht="12.75">
      <c r="A141" s="27"/>
      <c r="B141" s="21" t="s">
        <v>362</v>
      </c>
      <c r="C141" s="54"/>
      <c r="D141" s="36"/>
      <c r="E141" s="61"/>
      <c r="F141" s="62"/>
    </row>
    <row r="142" spans="1:6" ht="12.75">
      <c r="A142" s="27"/>
      <c r="B142" s="5"/>
      <c r="C142" s="54"/>
      <c r="D142" s="36"/>
      <c r="E142" s="61"/>
      <c r="F142" s="62"/>
    </row>
    <row r="143" spans="1:6" ht="12.75">
      <c r="A143" s="27" t="s">
        <v>145</v>
      </c>
      <c r="B143" s="5" t="s">
        <v>160</v>
      </c>
      <c r="C143" s="54">
        <v>0</v>
      </c>
      <c r="D143" s="36">
        <v>4255574.25</v>
      </c>
      <c r="E143" s="61">
        <f t="shared" si="10"/>
        <v>4255574.25</v>
      </c>
      <c r="F143" s="62">
        <f t="shared" si="11"/>
      </c>
    </row>
    <row r="144" spans="1:6" ht="12.75">
      <c r="A144" s="27"/>
      <c r="B144" s="5"/>
      <c r="C144" s="54"/>
      <c r="D144" s="36"/>
      <c r="E144" s="61">
        <f t="shared" si="10"/>
      </c>
      <c r="F144" s="62">
        <f t="shared" si="11"/>
      </c>
    </row>
    <row r="145" spans="2:6" ht="12.75">
      <c r="B145" s="21" t="s">
        <v>33</v>
      </c>
      <c r="C145" s="54"/>
      <c r="D145" s="36"/>
      <c r="E145" s="61">
        <f t="shared" si="10"/>
      </c>
      <c r="F145" s="62">
        <f t="shared" si="11"/>
      </c>
    </row>
    <row r="146" spans="2:6" ht="12.75">
      <c r="B146" s="5"/>
      <c r="C146" s="54"/>
      <c r="D146" s="36"/>
      <c r="E146" s="61">
        <f t="shared" si="10"/>
      </c>
      <c r="F146" s="62">
        <f t="shared" si="11"/>
      </c>
    </row>
    <row r="147" spans="1:6" ht="12.75">
      <c r="A147" s="27" t="s">
        <v>145</v>
      </c>
      <c r="B147" s="5" t="s">
        <v>160</v>
      </c>
      <c r="C147" s="54">
        <v>10000000</v>
      </c>
      <c r="D147" s="36">
        <v>0</v>
      </c>
      <c r="E147" s="61">
        <f t="shared" si="10"/>
      </c>
      <c r="F147" s="62">
        <f t="shared" si="11"/>
        <v>10000000</v>
      </c>
    </row>
    <row r="148" spans="2:6" ht="12.75">
      <c r="B148" s="5"/>
      <c r="C148" s="54"/>
      <c r="D148" s="36"/>
      <c r="E148" s="61">
        <f t="shared" si="10"/>
      </c>
      <c r="F148" s="62">
        <f t="shared" si="11"/>
      </c>
    </row>
    <row r="149" spans="2:6" ht="12.75">
      <c r="B149" s="21" t="s">
        <v>34</v>
      </c>
      <c r="C149" s="54"/>
      <c r="D149" s="36"/>
      <c r="E149" s="61">
        <f t="shared" si="10"/>
      </c>
      <c r="F149" s="62">
        <f t="shared" si="11"/>
      </c>
    </row>
    <row r="150" spans="2:6" ht="12.75">
      <c r="B150" s="5"/>
      <c r="C150" s="54"/>
      <c r="D150" s="36"/>
      <c r="E150" s="61">
        <f t="shared" si="10"/>
      </c>
      <c r="F150" s="62">
        <f t="shared" si="11"/>
      </c>
    </row>
    <row r="151" spans="1:6" ht="12.75">
      <c r="A151" s="27" t="s">
        <v>129</v>
      </c>
      <c r="B151" s="5" t="s">
        <v>221</v>
      </c>
      <c r="C151" s="54">
        <v>760000</v>
      </c>
      <c r="D151" s="36">
        <v>320039.8</v>
      </c>
      <c r="E151" s="61">
        <f t="shared" si="10"/>
      </c>
      <c r="F151" s="62">
        <f t="shared" si="11"/>
        <v>439960.2</v>
      </c>
    </row>
    <row r="152" spans="1:6" ht="12.75">
      <c r="A152" s="27" t="s">
        <v>130</v>
      </c>
      <c r="B152" s="5" t="s">
        <v>222</v>
      </c>
      <c r="C152" s="54">
        <v>3600000</v>
      </c>
      <c r="D152" s="36">
        <v>2011375.12</v>
      </c>
      <c r="E152" s="61">
        <f t="shared" si="10"/>
      </c>
      <c r="F152" s="62">
        <f t="shared" si="11"/>
        <v>1588624.88</v>
      </c>
    </row>
    <row r="153" spans="1:6" ht="12.75">
      <c r="A153" s="27" t="s">
        <v>145</v>
      </c>
      <c r="B153" s="5" t="s">
        <v>160</v>
      </c>
      <c r="C153" s="54">
        <v>430000</v>
      </c>
      <c r="D153" s="36">
        <v>1441113.91</v>
      </c>
      <c r="E153" s="61">
        <f t="shared" si="10"/>
        <v>1011113.9099999999</v>
      </c>
      <c r="F153" s="62">
        <f t="shared" si="11"/>
      </c>
    </row>
    <row r="154" spans="2:6" ht="12.75">
      <c r="B154" s="5"/>
      <c r="C154" s="54"/>
      <c r="D154" s="36"/>
      <c r="E154" s="61">
        <f t="shared" si="10"/>
      </c>
      <c r="F154" s="62">
        <f t="shared" si="11"/>
      </c>
    </row>
    <row r="155" spans="2:6" ht="12.75">
      <c r="B155" s="21" t="s">
        <v>35</v>
      </c>
      <c r="C155" s="54"/>
      <c r="D155" s="36"/>
      <c r="E155" s="61">
        <f t="shared" si="10"/>
      </c>
      <c r="F155" s="62">
        <f t="shared" si="11"/>
      </c>
    </row>
    <row r="156" spans="2:6" ht="12.75">
      <c r="B156" s="21"/>
      <c r="C156" s="54"/>
      <c r="D156" s="36"/>
      <c r="E156" s="61">
        <f t="shared" si="10"/>
      </c>
      <c r="F156" s="62">
        <f t="shared" si="11"/>
      </c>
    </row>
    <row r="157" spans="1:6" ht="12.75">
      <c r="A157" s="27" t="s">
        <v>129</v>
      </c>
      <c r="B157" s="5" t="s">
        <v>223</v>
      </c>
      <c r="C157" s="54">
        <v>1240000</v>
      </c>
      <c r="D157" s="36">
        <v>2509102.3</v>
      </c>
      <c r="E157" s="61">
        <f t="shared" si="10"/>
        <v>1269102.2999999998</v>
      </c>
      <c r="F157" s="62">
        <f t="shared" si="11"/>
      </c>
    </row>
    <row r="158" spans="1:6" ht="12.75">
      <c r="A158" s="27"/>
      <c r="B158" s="5"/>
      <c r="C158" s="54"/>
      <c r="D158" s="36"/>
      <c r="E158" s="36"/>
      <c r="F158" s="38"/>
    </row>
    <row r="159" spans="2:6" ht="12.75">
      <c r="B159" s="33" t="s">
        <v>36</v>
      </c>
      <c r="C159" s="57"/>
      <c r="D159" s="38"/>
      <c r="E159" s="36"/>
      <c r="F159" s="42"/>
    </row>
    <row r="160" spans="2:6" ht="12.75">
      <c r="B160" s="21" t="s">
        <v>37</v>
      </c>
      <c r="C160" s="55">
        <f>SUM(C125:C159)</f>
        <v>248000000</v>
      </c>
      <c r="D160" s="31">
        <f>SUM(D125:D159)</f>
        <v>186699219.84000003</v>
      </c>
      <c r="E160" s="31">
        <f>SUM(E125:E159)</f>
        <v>6567669.96</v>
      </c>
      <c r="F160" s="41">
        <f>SUM(F125:F159)</f>
        <v>67868450.12</v>
      </c>
    </row>
    <row r="161" spans="2:6" ht="12.75">
      <c r="B161" s="32" t="s">
        <v>9</v>
      </c>
      <c r="C161" s="54"/>
      <c r="D161" s="43"/>
      <c r="E161" s="61">
        <f>IF(D160&gt;C160,D160-C160,"")</f>
      </c>
      <c r="F161" s="82">
        <f>IF(C160&gt;D160,C160-D160,"")</f>
        <v>61300780.15999997</v>
      </c>
    </row>
    <row r="162" spans="2:6" ht="12.75">
      <c r="B162" s="5"/>
      <c r="C162" s="54"/>
      <c r="D162" s="36"/>
      <c r="E162" s="36"/>
      <c r="F162" s="38"/>
    </row>
    <row r="163" spans="2:6" ht="12.75">
      <c r="B163" s="21" t="s">
        <v>38</v>
      </c>
      <c r="C163" s="54"/>
      <c r="D163" s="36"/>
      <c r="E163" s="36"/>
      <c r="F163" s="38"/>
    </row>
    <row r="164" spans="2:6" ht="12.75">
      <c r="B164" s="21" t="s">
        <v>17</v>
      </c>
      <c r="C164" s="54"/>
      <c r="D164" s="36"/>
      <c r="E164" s="36"/>
      <c r="F164" s="38"/>
    </row>
    <row r="165" spans="2:6" ht="12.75">
      <c r="B165" s="21"/>
      <c r="C165" s="54"/>
      <c r="D165" s="36"/>
      <c r="E165" s="36"/>
      <c r="F165" s="38"/>
    </row>
    <row r="166" spans="2:6" ht="12.75">
      <c r="B166" s="21" t="s">
        <v>39</v>
      </c>
      <c r="C166" s="54"/>
      <c r="D166" s="36"/>
      <c r="E166" s="36"/>
      <c r="F166" s="38"/>
    </row>
    <row r="167" spans="2:6" ht="12.75">
      <c r="B167" s="5"/>
      <c r="C167" s="54"/>
      <c r="D167" s="36"/>
      <c r="E167" s="36"/>
      <c r="F167" s="38"/>
    </row>
    <row r="168" spans="1:6" ht="12.75">
      <c r="A168" s="27" t="s">
        <v>129</v>
      </c>
      <c r="B168" s="5" t="s">
        <v>224</v>
      </c>
      <c r="C168" s="54">
        <v>32000000</v>
      </c>
      <c r="D168" s="36">
        <v>34599733.89</v>
      </c>
      <c r="E168" s="61">
        <f aca="true" t="shared" si="12" ref="E168:E173">IF(D168&gt;C168,D168-C168,"")</f>
        <v>2599733.8900000006</v>
      </c>
      <c r="F168" s="62">
        <f aca="true" t="shared" si="13" ref="F168:F173">IF(C168&gt;D168,C168-D168,"")</f>
      </c>
    </row>
    <row r="169" spans="1:6" ht="12.75">
      <c r="A169" s="27" t="s">
        <v>130</v>
      </c>
      <c r="B169" s="5" t="s">
        <v>225</v>
      </c>
      <c r="C169" s="54">
        <v>5700000</v>
      </c>
      <c r="D169" s="36">
        <v>5449732.3</v>
      </c>
      <c r="E169" s="61">
        <f t="shared" si="12"/>
      </c>
      <c r="F169" s="62">
        <f t="shared" si="13"/>
        <v>250267.7000000002</v>
      </c>
    </row>
    <row r="170" spans="1:6" ht="12.75">
      <c r="A170" s="27" t="s">
        <v>131</v>
      </c>
      <c r="B170" s="5" t="s">
        <v>226</v>
      </c>
      <c r="C170" s="54">
        <v>85000000</v>
      </c>
      <c r="D170" s="36">
        <v>84301397.92</v>
      </c>
      <c r="E170" s="61">
        <f t="shared" si="12"/>
      </c>
      <c r="F170" s="62">
        <f t="shared" si="13"/>
        <v>698602.0799999982</v>
      </c>
    </row>
    <row r="171" spans="1:6" ht="12.75">
      <c r="A171" s="27" t="s">
        <v>132</v>
      </c>
      <c r="B171" s="5" t="s">
        <v>234</v>
      </c>
      <c r="C171" s="54"/>
      <c r="D171" s="36"/>
      <c r="E171" s="61">
        <f t="shared" si="12"/>
      </c>
      <c r="F171" s="62">
        <f t="shared" si="13"/>
      </c>
    </row>
    <row r="172" spans="1:6" ht="12.75">
      <c r="A172" s="27"/>
      <c r="B172" s="5" t="s">
        <v>233</v>
      </c>
      <c r="C172" s="54">
        <v>250000</v>
      </c>
      <c r="D172" s="36">
        <v>309165</v>
      </c>
      <c r="E172" s="61">
        <f t="shared" si="12"/>
        <v>59165</v>
      </c>
      <c r="F172" s="62">
        <f t="shared" si="13"/>
      </c>
    </row>
    <row r="173" spans="1:6" ht="12.75">
      <c r="A173" s="27" t="s">
        <v>145</v>
      </c>
      <c r="B173" s="5" t="s">
        <v>160</v>
      </c>
      <c r="C173" s="54">
        <v>250000</v>
      </c>
      <c r="D173" s="36">
        <v>134162.16</v>
      </c>
      <c r="E173" s="61">
        <f t="shared" si="12"/>
      </c>
      <c r="F173" s="62">
        <f t="shared" si="13"/>
        <v>115837.84</v>
      </c>
    </row>
    <row r="174" spans="1:6" ht="12.75">
      <c r="A174" s="27"/>
      <c r="B174" s="30" t="s">
        <v>333</v>
      </c>
      <c r="C174" s="55">
        <f>SUM(C168:C173)</f>
        <v>123200000</v>
      </c>
      <c r="D174" s="31">
        <f>SUM(D168:D173)</f>
        <v>124794191.27</v>
      </c>
      <c r="E174" s="31">
        <f>SUM(E168:E173)</f>
        <v>2658898.8900000006</v>
      </c>
      <c r="F174" s="41">
        <f>SUM(F168:F173)</f>
        <v>1064707.6199999985</v>
      </c>
    </row>
    <row r="175" spans="1:6" ht="12.75">
      <c r="A175" s="45"/>
      <c r="B175" s="46"/>
      <c r="C175" s="58"/>
      <c r="D175" s="42"/>
      <c r="E175" s="42"/>
      <c r="F175" s="42"/>
    </row>
    <row r="176" spans="1:6" ht="12.75">
      <c r="A176" s="45"/>
      <c r="B176" s="46"/>
      <c r="C176" s="58"/>
      <c r="D176" s="42"/>
      <c r="E176" s="42"/>
      <c r="F176" s="42"/>
    </row>
    <row r="177" spans="1:6" ht="12.75">
      <c r="A177" s="27"/>
      <c r="B177" s="34"/>
      <c r="C177" s="57"/>
      <c r="D177" s="38"/>
      <c r="E177" s="38"/>
      <c r="F177" s="38"/>
    </row>
    <row r="178" spans="1:6" ht="12.75">
      <c r="A178" s="27"/>
      <c r="B178" s="33" t="s">
        <v>38</v>
      </c>
      <c r="C178" s="57"/>
      <c r="D178" s="38"/>
      <c r="E178" s="38"/>
      <c r="F178" s="38"/>
    </row>
    <row r="179" spans="1:6" ht="12.75">
      <c r="A179" s="27"/>
      <c r="B179" s="21" t="s">
        <v>337</v>
      </c>
      <c r="C179" s="54"/>
      <c r="D179" s="36"/>
      <c r="E179" s="36"/>
      <c r="F179" s="38"/>
    </row>
    <row r="180" spans="1:6" ht="12.75">
      <c r="A180" s="27"/>
      <c r="B180" s="21"/>
      <c r="C180" s="54"/>
      <c r="D180" s="36"/>
      <c r="E180" s="36"/>
      <c r="F180" s="38"/>
    </row>
    <row r="181" spans="1:6" ht="12.75">
      <c r="A181" s="27"/>
      <c r="B181" s="30" t="s">
        <v>335</v>
      </c>
      <c r="C181" s="54">
        <f>C174</f>
        <v>123200000</v>
      </c>
      <c r="D181" s="36">
        <f>D174</f>
        <v>124794191.27</v>
      </c>
      <c r="E181" s="36">
        <f>E174</f>
        <v>2658898.8900000006</v>
      </c>
      <c r="F181" s="38">
        <f>F174</f>
        <v>1064707.6199999985</v>
      </c>
    </row>
    <row r="182" spans="1:6" ht="12.75">
      <c r="A182" s="27"/>
      <c r="B182" s="21"/>
      <c r="C182" s="54"/>
      <c r="D182" s="36"/>
      <c r="E182" s="36"/>
      <c r="F182" s="38"/>
    </row>
    <row r="183" spans="2:6" ht="12.75">
      <c r="B183" s="21" t="s">
        <v>40</v>
      </c>
      <c r="C183" s="54"/>
      <c r="D183" s="36"/>
      <c r="E183" s="36"/>
      <c r="F183" s="38"/>
    </row>
    <row r="184" spans="2:6" ht="12.75">
      <c r="B184" s="21"/>
      <c r="C184" s="54"/>
      <c r="D184" s="36"/>
      <c r="E184" s="36"/>
      <c r="F184" s="38"/>
    </row>
    <row r="185" spans="1:6" ht="12.75">
      <c r="A185" s="27" t="s">
        <v>129</v>
      </c>
      <c r="B185" s="5" t="s">
        <v>227</v>
      </c>
      <c r="C185" s="54"/>
      <c r="D185" s="36"/>
      <c r="E185" s="36"/>
      <c r="F185" s="38"/>
    </row>
    <row r="186" spans="1:6" ht="12.75">
      <c r="A186" s="27"/>
      <c r="B186" s="5" t="s">
        <v>228</v>
      </c>
      <c r="C186" s="54">
        <v>2200000</v>
      </c>
      <c r="D186" s="36">
        <v>4054000</v>
      </c>
      <c r="E186" s="61">
        <f aca="true" t="shared" si="14" ref="E186:E228">IF(D186&gt;C186,D186-C186,"")</f>
        <v>1854000</v>
      </c>
      <c r="F186" s="62">
        <f aca="true" t="shared" si="15" ref="F186:F228">IF(C186&gt;D186,C186-D186,"")</f>
      </c>
    </row>
    <row r="187" spans="2:6" ht="12.75">
      <c r="B187" s="5"/>
      <c r="C187" s="54"/>
      <c r="D187" s="36"/>
      <c r="E187" s="61">
        <f t="shared" si="14"/>
      </c>
      <c r="F187" s="62">
        <f t="shared" si="15"/>
      </c>
    </row>
    <row r="188" spans="2:6" ht="12.75">
      <c r="B188" s="21" t="s">
        <v>41</v>
      </c>
      <c r="C188" s="54"/>
      <c r="D188" s="36"/>
      <c r="E188" s="61">
        <f t="shared" si="14"/>
      </c>
      <c r="F188" s="62">
        <f t="shared" si="15"/>
      </c>
    </row>
    <row r="189" spans="2:6" ht="12.75">
      <c r="B189" s="5"/>
      <c r="C189" s="54"/>
      <c r="D189" s="36"/>
      <c r="E189" s="61">
        <f t="shared" si="14"/>
      </c>
      <c r="F189" s="62">
        <f t="shared" si="15"/>
      </c>
    </row>
    <row r="190" spans="1:6" ht="12.75">
      <c r="A190" s="27" t="s">
        <v>129</v>
      </c>
      <c r="B190" s="5" t="s">
        <v>229</v>
      </c>
      <c r="C190" s="54">
        <v>5000000</v>
      </c>
      <c r="D190" s="36">
        <v>5014484.7</v>
      </c>
      <c r="E190" s="61">
        <f t="shared" si="14"/>
        <v>14484.700000000186</v>
      </c>
      <c r="F190" s="62">
        <f t="shared" si="15"/>
      </c>
    </row>
    <row r="191" spans="2:6" ht="12.75">
      <c r="B191" s="5"/>
      <c r="C191" s="54"/>
      <c r="D191" s="36"/>
      <c r="E191" s="61">
        <f t="shared" si="14"/>
      </c>
      <c r="F191" s="62">
        <f t="shared" si="15"/>
      </c>
    </row>
    <row r="192" spans="2:6" ht="12.75">
      <c r="B192" s="21" t="s">
        <v>42</v>
      </c>
      <c r="C192" s="54"/>
      <c r="D192" s="36"/>
      <c r="E192" s="61">
        <f t="shared" si="14"/>
      </c>
      <c r="F192" s="62">
        <f t="shared" si="15"/>
      </c>
    </row>
    <row r="193" spans="2:6" ht="12.75">
      <c r="B193" s="5"/>
      <c r="C193" s="54"/>
      <c r="D193" s="36"/>
      <c r="E193" s="61">
        <f t="shared" si="14"/>
      </c>
      <c r="F193" s="62">
        <f t="shared" si="15"/>
      </c>
    </row>
    <row r="194" spans="1:6" ht="12.75">
      <c r="A194" s="27" t="s">
        <v>129</v>
      </c>
      <c r="B194" s="5" t="s">
        <v>230</v>
      </c>
      <c r="C194" s="54">
        <v>2600000</v>
      </c>
      <c r="D194" s="36">
        <v>4380600</v>
      </c>
      <c r="E194" s="61">
        <f t="shared" si="14"/>
        <v>1780600</v>
      </c>
      <c r="F194" s="62">
        <f t="shared" si="15"/>
      </c>
    </row>
    <row r="195" spans="2:6" ht="12.75">
      <c r="B195" s="5"/>
      <c r="C195" s="54"/>
      <c r="D195" s="36"/>
      <c r="E195" s="61">
        <f t="shared" si="14"/>
      </c>
      <c r="F195" s="62">
        <f t="shared" si="15"/>
      </c>
    </row>
    <row r="196" spans="2:6" ht="12.75">
      <c r="B196" s="21" t="s">
        <v>43</v>
      </c>
      <c r="C196" s="54"/>
      <c r="D196" s="36"/>
      <c r="E196" s="61">
        <f t="shared" si="14"/>
      </c>
      <c r="F196" s="62">
        <f t="shared" si="15"/>
      </c>
    </row>
    <row r="197" spans="2:6" ht="12.75">
      <c r="B197" s="5"/>
      <c r="C197" s="54"/>
      <c r="D197" s="36"/>
      <c r="E197" s="61">
        <f t="shared" si="14"/>
      </c>
      <c r="F197" s="62">
        <f t="shared" si="15"/>
      </c>
    </row>
    <row r="198" spans="1:6" ht="12.75">
      <c r="A198" s="27" t="s">
        <v>129</v>
      </c>
      <c r="B198" s="5" t="s">
        <v>231</v>
      </c>
      <c r="C198" s="54">
        <v>55000000</v>
      </c>
      <c r="D198" s="36">
        <v>52651967.79</v>
      </c>
      <c r="E198" s="61">
        <f t="shared" si="14"/>
      </c>
      <c r="F198" s="62">
        <f t="shared" si="15"/>
        <v>2348032.210000001</v>
      </c>
    </row>
    <row r="199" spans="1:6" ht="12.75">
      <c r="A199" s="27" t="s">
        <v>130</v>
      </c>
      <c r="B199" s="5" t="s">
        <v>232</v>
      </c>
      <c r="C199" s="54">
        <v>3000000</v>
      </c>
      <c r="D199" s="36">
        <v>2863685.66</v>
      </c>
      <c r="E199" s="61">
        <f t="shared" si="14"/>
      </c>
      <c r="F199" s="62">
        <f t="shared" si="15"/>
        <v>136314.33999999985</v>
      </c>
    </row>
    <row r="200" spans="1:6" ht="12.75">
      <c r="A200" s="27" t="s">
        <v>145</v>
      </c>
      <c r="B200" s="5" t="s">
        <v>160</v>
      </c>
      <c r="C200" s="54">
        <v>31000000</v>
      </c>
      <c r="D200" s="36">
        <v>44257776.36</v>
      </c>
      <c r="E200" s="61">
        <f t="shared" si="14"/>
        <v>13257776.36</v>
      </c>
      <c r="F200" s="62">
        <f t="shared" si="15"/>
      </c>
    </row>
    <row r="201" spans="2:6" ht="12.75">
      <c r="B201" s="5"/>
      <c r="C201" s="54"/>
      <c r="D201" s="36"/>
      <c r="E201" s="61">
        <f t="shared" si="14"/>
      </c>
      <c r="F201" s="62">
        <f t="shared" si="15"/>
      </c>
    </row>
    <row r="202" spans="2:6" ht="12.75">
      <c r="B202" s="21" t="s">
        <v>44</v>
      </c>
      <c r="C202" s="54"/>
      <c r="D202" s="36"/>
      <c r="E202" s="61">
        <f t="shared" si="14"/>
      </c>
      <c r="F202" s="62">
        <f t="shared" si="15"/>
      </c>
    </row>
    <row r="203" spans="2:6" ht="12.75">
      <c r="B203" s="5"/>
      <c r="C203" s="54"/>
      <c r="D203" s="36"/>
      <c r="E203" s="61">
        <f t="shared" si="14"/>
      </c>
      <c r="F203" s="62">
        <f t="shared" si="15"/>
      </c>
    </row>
    <row r="204" spans="1:6" ht="12.75">
      <c r="A204" s="27" t="s">
        <v>129</v>
      </c>
      <c r="B204" s="5" t="s">
        <v>146</v>
      </c>
      <c r="C204" s="54">
        <v>2400000</v>
      </c>
      <c r="D204" s="36">
        <v>2326972.95</v>
      </c>
      <c r="E204" s="61">
        <f t="shared" si="14"/>
      </c>
      <c r="F204" s="62">
        <f t="shared" si="15"/>
        <v>73027.04999999981</v>
      </c>
    </row>
    <row r="205" spans="2:6" ht="12.75">
      <c r="B205" s="5"/>
      <c r="C205" s="54"/>
      <c r="D205" s="36"/>
      <c r="E205" s="61">
        <f t="shared" si="14"/>
      </c>
      <c r="F205" s="62">
        <f t="shared" si="15"/>
      </c>
    </row>
    <row r="206" spans="2:6" ht="12.75">
      <c r="B206" s="21" t="s">
        <v>45</v>
      </c>
      <c r="C206" s="54"/>
      <c r="D206" s="36"/>
      <c r="E206" s="61">
        <f t="shared" si="14"/>
      </c>
      <c r="F206" s="62">
        <f t="shared" si="15"/>
      </c>
    </row>
    <row r="207" spans="2:6" ht="12.75">
      <c r="B207" s="5"/>
      <c r="C207" s="54"/>
      <c r="D207" s="36"/>
      <c r="E207" s="61">
        <f t="shared" si="14"/>
      </c>
      <c r="F207" s="62">
        <f t="shared" si="15"/>
      </c>
    </row>
    <row r="208" spans="1:6" ht="12.75">
      <c r="A208" s="27" t="s">
        <v>129</v>
      </c>
      <c r="B208" s="5" t="s">
        <v>235</v>
      </c>
      <c r="C208" s="54">
        <v>2150000</v>
      </c>
      <c r="D208" s="36">
        <v>2098785</v>
      </c>
      <c r="E208" s="61">
        <f t="shared" si="14"/>
      </c>
      <c r="F208" s="62">
        <f t="shared" si="15"/>
        <v>51215</v>
      </c>
    </row>
    <row r="209" spans="1:6" ht="12.75">
      <c r="A209" s="27" t="s">
        <v>130</v>
      </c>
      <c r="B209" s="5" t="s">
        <v>236</v>
      </c>
      <c r="C209" s="54">
        <v>550000</v>
      </c>
      <c r="D209" s="36">
        <v>486383.5</v>
      </c>
      <c r="E209" s="61">
        <f t="shared" si="14"/>
      </c>
      <c r="F209" s="62">
        <f t="shared" si="15"/>
        <v>63616.5</v>
      </c>
    </row>
    <row r="210" spans="1:6" ht="12.75">
      <c r="A210" s="27" t="s">
        <v>131</v>
      </c>
      <c r="B210" s="5" t="s">
        <v>237</v>
      </c>
      <c r="C210" s="54">
        <v>950000</v>
      </c>
      <c r="D210" s="36">
        <v>903850</v>
      </c>
      <c r="E210" s="61">
        <f t="shared" si="14"/>
      </c>
      <c r="F210" s="62">
        <f t="shared" si="15"/>
        <v>46150</v>
      </c>
    </row>
    <row r="211" spans="1:6" ht="12.75">
      <c r="A211" s="27" t="s">
        <v>132</v>
      </c>
      <c r="B211" s="5" t="s">
        <v>238</v>
      </c>
      <c r="C211" s="54">
        <v>280000</v>
      </c>
      <c r="D211" s="36">
        <v>300934.65</v>
      </c>
      <c r="E211" s="61">
        <f t="shared" si="14"/>
        <v>20934.650000000023</v>
      </c>
      <c r="F211" s="62">
        <f t="shared" si="15"/>
      </c>
    </row>
    <row r="212" spans="1:6" ht="12.75">
      <c r="A212" s="27" t="s">
        <v>147</v>
      </c>
      <c r="B212" s="5" t="s">
        <v>239</v>
      </c>
      <c r="C212" s="54">
        <v>1650000</v>
      </c>
      <c r="D212" s="36">
        <v>2154861</v>
      </c>
      <c r="E212" s="61">
        <f t="shared" si="14"/>
        <v>504861</v>
      </c>
      <c r="F212" s="62">
        <f t="shared" si="15"/>
      </c>
    </row>
    <row r="213" spans="1:6" ht="12.75">
      <c r="A213" s="27" t="s">
        <v>145</v>
      </c>
      <c r="B213" s="5" t="s">
        <v>137</v>
      </c>
      <c r="C213" s="54">
        <v>1550000</v>
      </c>
      <c r="D213" s="36">
        <v>2673488.92</v>
      </c>
      <c r="E213" s="61">
        <f t="shared" si="14"/>
        <v>1123488.92</v>
      </c>
      <c r="F213" s="62">
        <f t="shared" si="15"/>
      </c>
    </row>
    <row r="214" spans="1:6" ht="12.75">
      <c r="A214" s="27"/>
      <c r="B214" s="5"/>
      <c r="C214" s="54"/>
      <c r="D214" s="36"/>
      <c r="E214" s="61">
        <f t="shared" si="14"/>
      </c>
      <c r="F214" s="62">
        <f t="shared" si="15"/>
      </c>
    </row>
    <row r="215" spans="2:6" ht="12.75">
      <c r="B215" s="21" t="s">
        <v>46</v>
      </c>
      <c r="C215" s="54"/>
      <c r="D215" s="36"/>
      <c r="E215" s="61">
        <f t="shared" si="14"/>
      </c>
      <c r="F215" s="62">
        <f t="shared" si="15"/>
      </c>
    </row>
    <row r="216" spans="2:6" ht="12.75">
      <c r="B216" s="5"/>
      <c r="C216" s="54"/>
      <c r="D216" s="36"/>
      <c r="E216" s="61">
        <f t="shared" si="14"/>
      </c>
      <c r="F216" s="62">
        <f t="shared" si="15"/>
      </c>
    </row>
    <row r="217" spans="1:6" ht="12.75">
      <c r="A217" s="27" t="s">
        <v>129</v>
      </c>
      <c r="B217" s="5" t="s">
        <v>240</v>
      </c>
      <c r="C217" s="54">
        <v>130000</v>
      </c>
      <c r="D217" s="36">
        <v>111630.65</v>
      </c>
      <c r="E217" s="61">
        <f t="shared" si="14"/>
      </c>
      <c r="F217" s="62">
        <f t="shared" si="15"/>
        <v>18369.350000000006</v>
      </c>
    </row>
    <row r="218" spans="1:6" ht="12.75">
      <c r="A218" s="27" t="s">
        <v>130</v>
      </c>
      <c r="B218" s="5" t="s">
        <v>241</v>
      </c>
      <c r="C218" s="54">
        <v>2350000</v>
      </c>
      <c r="D218" s="36">
        <v>2230249</v>
      </c>
      <c r="E218" s="61">
        <f t="shared" si="14"/>
      </c>
      <c r="F218" s="62">
        <f t="shared" si="15"/>
        <v>119751</v>
      </c>
    </row>
    <row r="219" spans="1:6" ht="12.75">
      <c r="A219" s="27" t="s">
        <v>131</v>
      </c>
      <c r="B219" s="5" t="s">
        <v>242</v>
      </c>
      <c r="C219" s="54">
        <v>550000</v>
      </c>
      <c r="D219" s="36">
        <v>83287.7</v>
      </c>
      <c r="E219" s="61">
        <f t="shared" si="14"/>
      </c>
      <c r="F219" s="62">
        <f t="shared" si="15"/>
        <v>466712.3</v>
      </c>
    </row>
    <row r="220" spans="1:6" ht="12.75">
      <c r="A220" s="27" t="s">
        <v>132</v>
      </c>
      <c r="B220" s="5" t="s">
        <v>243</v>
      </c>
      <c r="C220" s="54">
        <v>160000</v>
      </c>
      <c r="D220" s="36">
        <v>164190</v>
      </c>
      <c r="E220" s="61">
        <f t="shared" si="14"/>
        <v>4190</v>
      </c>
      <c r="F220" s="62">
        <f t="shared" si="15"/>
      </c>
    </row>
    <row r="221" spans="1:6" ht="12.75">
      <c r="A221" s="27" t="s">
        <v>147</v>
      </c>
      <c r="B221" s="5" t="s">
        <v>244</v>
      </c>
      <c r="C221" s="54">
        <v>1100000</v>
      </c>
      <c r="D221" s="36">
        <v>901498</v>
      </c>
      <c r="E221" s="61">
        <f t="shared" si="14"/>
      </c>
      <c r="F221" s="62">
        <f t="shared" si="15"/>
        <v>198502</v>
      </c>
    </row>
    <row r="222" spans="1:6" ht="12.75">
      <c r="A222" s="27" t="s">
        <v>148</v>
      </c>
      <c r="B222" s="5" t="s">
        <v>251</v>
      </c>
      <c r="C222" s="54"/>
      <c r="D222" s="36"/>
      <c r="E222" s="61">
        <f t="shared" si="14"/>
      </c>
      <c r="F222" s="62">
        <f t="shared" si="15"/>
      </c>
    </row>
    <row r="223" spans="1:6" ht="12.75">
      <c r="A223" s="27"/>
      <c r="B223" s="5" t="s">
        <v>252</v>
      </c>
      <c r="C223" s="54">
        <v>59000000</v>
      </c>
      <c r="D223" s="36">
        <v>72566000</v>
      </c>
      <c r="E223" s="61">
        <f t="shared" si="14"/>
        <v>13566000</v>
      </c>
      <c r="F223" s="62">
        <f t="shared" si="15"/>
      </c>
    </row>
    <row r="224" spans="1:6" ht="12.75">
      <c r="A224" s="27" t="s">
        <v>149</v>
      </c>
      <c r="B224" s="5" t="s">
        <v>253</v>
      </c>
      <c r="C224" s="54"/>
      <c r="D224" s="36"/>
      <c r="E224" s="61">
        <f t="shared" si="14"/>
      </c>
      <c r="F224" s="62">
        <f t="shared" si="15"/>
      </c>
    </row>
    <row r="225" spans="1:6" ht="12.75">
      <c r="A225" s="27"/>
      <c r="B225" s="5" t="s">
        <v>254</v>
      </c>
      <c r="C225" s="54">
        <v>50000</v>
      </c>
      <c r="D225" s="36">
        <v>30000</v>
      </c>
      <c r="E225" s="61">
        <f t="shared" si="14"/>
      </c>
      <c r="F225" s="62">
        <f t="shared" si="15"/>
        <v>20000</v>
      </c>
    </row>
    <row r="226" spans="1:6" ht="12.75">
      <c r="A226" s="27" t="s">
        <v>150</v>
      </c>
      <c r="B226" s="5" t="s">
        <v>245</v>
      </c>
      <c r="C226" s="54">
        <v>33000000</v>
      </c>
      <c r="D226" s="36">
        <v>30663554.03</v>
      </c>
      <c r="E226" s="61">
        <f t="shared" si="14"/>
      </c>
      <c r="F226" s="62">
        <f t="shared" si="15"/>
        <v>2336445.969999999</v>
      </c>
    </row>
    <row r="227" spans="1:6" ht="12.75">
      <c r="A227" s="27" t="s">
        <v>151</v>
      </c>
      <c r="B227" s="5" t="s">
        <v>255</v>
      </c>
      <c r="C227" s="54"/>
      <c r="D227" s="36"/>
      <c r="E227" s="61">
        <f t="shared" si="14"/>
      </c>
      <c r="F227" s="62">
        <f t="shared" si="15"/>
      </c>
    </row>
    <row r="228" spans="1:6" ht="12.75">
      <c r="A228" s="27"/>
      <c r="B228" s="5" t="s">
        <v>256</v>
      </c>
      <c r="C228" s="54">
        <v>150000</v>
      </c>
      <c r="D228" s="36">
        <v>112390.53</v>
      </c>
      <c r="E228" s="61">
        <f t="shared" si="14"/>
      </c>
      <c r="F228" s="62">
        <f t="shared" si="15"/>
        <v>37609.47</v>
      </c>
    </row>
    <row r="229" spans="1:6" ht="12.75">
      <c r="A229" s="27"/>
      <c r="B229" s="30" t="s">
        <v>333</v>
      </c>
      <c r="C229" s="59">
        <f>SUM(C180:C228)</f>
        <v>328020000</v>
      </c>
      <c r="D229" s="35">
        <f>SUM(D180:D228)</f>
        <v>355824781.7099999</v>
      </c>
      <c r="E229" s="35">
        <f>SUM(E180:E228)</f>
        <v>34785234.519999996</v>
      </c>
      <c r="F229" s="70">
        <f>SUM(F180:F228)</f>
        <v>6980452.809999998</v>
      </c>
    </row>
    <row r="230" spans="1:6" ht="12.75">
      <c r="A230" s="45"/>
      <c r="B230" s="46"/>
      <c r="C230" s="58"/>
      <c r="D230" s="42"/>
      <c r="E230" s="42"/>
      <c r="F230" s="42"/>
    </row>
    <row r="231" spans="1:6" ht="12.75">
      <c r="A231" s="45"/>
      <c r="B231" s="46"/>
      <c r="C231" s="58"/>
      <c r="D231" s="42"/>
      <c r="E231" s="42"/>
      <c r="F231" s="42"/>
    </row>
    <row r="232" spans="1:6" ht="12.75">
      <c r="A232" s="45"/>
      <c r="B232" s="46"/>
      <c r="C232" s="58"/>
      <c r="D232" s="42"/>
      <c r="E232" s="42"/>
      <c r="F232" s="42"/>
    </row>
    <row r="233" spans="1:6" ht="12.75">
      <c r="A233" s="45"/>
      <c r="B233" s="5"/>
      <c r="C233" s="54"/>
      <c r="D233" s="36"/>
      <c r="E233" s="36"/>
      <c r="F233" s="42"/>
    </row>
    <row r="234" spans="1:6" ht="12.75">
      <c r="A234" s="27"/>
      <c r="B234" s="33" t="s">
        <v>38</v>
      </c>
      <c r="C234" s="54"/>
      <c r="D234" s="36"/>
      <c r="E234" s="36"/>
      <c r="F234" s="42"/>
    </row>
    <row r="235" spans="1:6" ht="12.75">
      <c r="A235" s="27"/>
      <c r="B235" s="33" t="s">
        <v>337</v>
      </c>
      <c r="C235" s="54"/>
      <c r="D235" s="36"/>
      <c r="E235" s="36"/>
      <c r="F235" s="42"/>
    </row>
    <row r="236" spans="1:6" ht="12.75">
      <c r="A236" s="27"/>
      <c r="B236" s="21"/>
      <c r="C236" s="54"/>
      <c r="D236" s="36"/>
      <c r="E236" s="36"/>
      <c r="F236" s="38"/>
    </row>
    <row r="237" spans="1:6" ht="12.75">
      <c r="A237" s="27"/>
      <c r="B237" s="30" t="s">
        <v>335</v>
      </c>
      <c r="C237" s="54">
        <f>C229</f>
        <v>328020000</v>
      </c>
      <c r="D237" s="36">
        <f>D229</f>
        <v>355824781.7099999</v>
      </c>
      <c r="E237" s="36">
        <f>E229</f>
        <v>34785234.519999996</v>
      </c>
      <c r="F237" s="38">
        <f>F229</f>
        <v>6980452.809999998</v>
      </c>
    </row>
    <row r="238" spans="1:6" ht="12.75">
      <c r="A238" s="27"/>
      <c r="B238" s="21"/>
      <c r="C238" s="54"/>
      <c r="D238" s="36"/>
      <c r="E238" s="36"/>
      <c r="F238" s="38"/>
    </row>
    <row r="239" spans="1:6" ht="12.75">
      <c r="A239" s="27"/>
      <c r="B239" s="21" t="s">
        <v>340</v>
      </c>
      <c r="C239" s="54"/>
      <c r="D239" s="36"/>
      <c r="E239" s="36"/>
      <c r="F239" s="38"/>
    </row>
    <row r="240" spans="1:6" ht="12.75">
      <c r="A240" s="27"/>
      <c r="B240" s="5"/>
      <c r="C240" s="54"/>
      <c r="D240" s="36"/>
      <c r="E240" s="36"/>
      <c r="F240" s="38"/>
    </row>
    <row r="241" spans="1:6" ht="12.75">
      <c r="A241" s="27" t="s">
        <v>152</v>
      </c>
      <c r="B241" s="5" t="s">
        <v>246</v>
      </c>
      <c r="C241" s="54">
        <v>2200000</v>
      </c>
      <c r="D241" s="36">
        <v>1722854.84</v>
      </c>
      <c r="E241" s="61">
        <f aca="true" t="shared" si="16" ref="E241:E283">IF(D241&gt;C241,D241-C241,"")</f>
      </c>
      <c r="F241" s="62">
        <f aca="true" t="shared" si="17" ref="F241:F283">IF(C241&gt;D241,C241-D241,"")</f>
        <v>477145.1599999999</v>
      </c>
    </row>
    <row r="242" spans="1:6" ht="12.75">
      <c r="A242" s="27" t="s">
        <v>257</v>
      </c>
      <c r="B242" s="5" t="s">
        <v>258</v>
      </c>
      <c r="C242" s="54"/>
      <c r="D242" s="36"/>
      <c r="E242" s="61">
        <f t="shared" si="16"/>
      </c>
      <c r="F242" s="62">
        <f t="shared" si="17"/>
      </c>
    </row>
    <row r="243" spans="1:6" ht="12.75">
      <c r="A243" s="27"/>
      <c r="B243" s="5" t="s">
        <v>259</v>
      </c>
      <c r="C243" s="54">
        <v>4600000</v>
      </c>
      <c r="D243" s="36">
        <v>4087295.52</v>
      </c>
      <c r="E243" s="61">
        <f t="shared" si="16"/>
      </c>
      <c r="F243" s="62">
        <f t="shared" si="17"/>
        <v>512704.48</v>
      </c>
    </row>
    <row r="244" spans="1:6" ht="12.75">
      <c r="A244" s="27" t="s">
        <v>153</v>
      </c>
      <c r="B244" s="5" t="s">
        <v>247</v>
      </c>
      <c r="C244" s="54">
        <v>6500000</v>
      </c>
      <c r="D244" s="36">
        <v>3670234.65</v>
      </c>
      <c r="E244" s="61">
        <f t="shared" si="16"/>
      </c>
      <c r="F244" s="62">
        <f t="shared" si="17"/>
        <v>2829765.35</v>
      </c>
    </row>
    <row r="245" spans="1:6" ht="12.75">
      <c r="A245" s="27" t="s">
        <v>154</v>
      </c>
      <c r="B245" s="5" t="s">
        <v>248</v>
      </c>
      <c r="C245" s="54">
        <v>10000000</v>
      </c>
      <c r="D245" s="36">
        <v>7820823.6</v>
      </c>
      <c r="E245" s="61">
        <f t="shared" si="16"/>
      </c>
      <c r="F245" s="62">
        <f t="shared" si="17"/>
        <v>2179176.4000000004</v>
      </c>
    </row>
    <row r="246" spans="1:6" ht="12.75">
      <c r="A246" s="27" t="s">
        <v>155</v>
      </c>
      <c r="B246" s="5" t="s">
        <v>249</v>
      </c>
      <c r="C246" s="54">
        <v>5000000</v>
      </c>
      <c r="D246" s="36">
        <v>6435199.26</v>
      </c>
      <c r="E246" s="61">
        <f t="shared" si="16"/>
        <v>1435199.2599999998</v>
      </c>
      <c r="F246" s="62">
        <f t="shared" si="17"/>
      </c>
    </row>
    <row r="247" spans="1:6" ht="12.75">
      <c r="A247" s="27" t="s">
        <v>156</v>
      </c>
      <c r="B247" s="5" t="s">
        <v>250</v>
      </c>
      <c r="C247" s="54">
        <v>6000000</v>
      </c>
      <c r="D247" s="36">
        <v>5577432.54</v>
      </c>
      <c r="E247" s="61">
        <f t="shared" si="16"/>
      </c>
      <c r="F247" s="62">
        <f t="shared" si="17"/>
        <v>422567.45999999996</v>
      </c>
    </row>
    <row r="248" spans="1:6" ht="12.75">
      <c r="A248" s="27" t="s">
        <v>145</v>
      </c>
      <c r="B248" s="5" t="s">
        <v>160</v>
      </c>
      <c r="C248" s="54">
        <v>2500000</v>
      </c>
      <c r="D248" s="36">
        <v>1200590.23</v>
      </c>
      <c r="E248" s="61">
        <f t="shared" si="16"/>
      </c>
      <c r="F248" s="62">
        <f t="shared" si="17"/>
        <v>1299409.77</v>
      </c>
    </row>
    <row r="249" spans="2:6" ht="12.75">
      <c r="B249" s="5"/>
      <c r="C249" s="54"/>
      <c r="D249" s="36"/>
      <c r="E249" s="61">
        <f t="shared" si="16"/>
      </c>
      <c r="F249" s="62">
        <f t="shared" si="17"/>
      </c>
    </row>
    <row r="250" spans="2:6" ht="12.75">
      <c r="B250" s="21" t="s">
        <v>47</v>
      </c>
      <c r="C250" s="54"/>
      <c r="D250" s="36"/>
      <c r="E250" s="61">
        <f t="shared" si="16"/>
      </c>
      <c r="F250" s="62">
        <f t="shared" si="17"/>
      </c>
    </row>
    <row r="251" spans="2:6" ht="12.75">
      <c r="B251" s="5"/>
      <c r="C251" s="54"/>
      <c r="D251" s="36"/>
      <c r="E251" s="61">
        <f t="shared" si="16"/>
      </c>
      <c r="F251" s="62">
        <f t="shared" si="17"/>
      </c>
    </row>
    <row r="252" spans="1:6" ht="12.75">
      <c r="A252" s="27" t="s">
        <v>129</v>
      </c>
      <c r="B252" s="5" t="s">
        <v>260</v>
      </c>
      <c r="C252" s="54">
        <v>250000</v>
      </c>
      <c r="D252" s="36">
        <v>818041.75</v>
      </c>
      <c r="E252" s="61">
        <f t="shared" si="16"/>
        <v>568041.75</v>
      </c>
      <c r="F252" s="62">
        <f t="shared" si="17"/>
      </c>
    </row>
    <row r="253" spans="1:6" ht="12.75">
      <c r="A253" s="27" t="s">
        <v>130</v>
      </c>
      <c r="B253" s="5" t="s">
        <v>261</v>
      </c>
      <c r="C253" s="54">
        <v>25000000</v>
      </c>
      <c r="D253" s="36">
        <v>32614447.32</v>
      </c>
      <c r="E253" s="61">
        <f t="shared" si="16"/>
        <v>7614447.32</v>
      </c>
      <c r="F253" s="62">
        <f t="shared" si="17"/>
      </c>
    </row>
    <row r="254" spans="1:6" ht="12.75">
      <c r="A254" s="27" t="s">
        <v>131</v>
      </c>
      <c r="B254" s="5" t="s">
        <v>157</v>
      </c>
      <c r="C254" s="54">
        <v>3100000</v>
      </c>
      <c r="D254" s="36">
        <v>3388000</v>
      </c>
      <c r="E254" s="61">
        <f t="shared" si="16"/>
        <v>288000</v>
      </c>
      <c r="F254" s="62">
        <f t="shared" si="17"/>
      </c>
    </row>
    <row r="255" spans="2:6" ht="12.75">
      <c r="B255" s="5"/>
      <c r="C255" s="54"/>
      <c r="D255" s="36"/>
      <c r="E255" s="61">
        <f t="shared" si="16"/>
      </c>
      <c r="F255" s="62">
        <f t="shared" si="17"/>
      </c>
    </row>
    <row r="256" spans="2:6" ht="12.75">
      <c r="B256" s="21" t="s">
        <v>48</v>
      </c>
      <c r="C256" s="54"/>
      <c r="D256" s="36"/>
      <c r="E256" s="61">
        <f t="shared" si="16"/>
      </c>
      <c r="F256" s="62">
        <f t="shared" si="17"/>
      </c>
    </row>
    <row r="257" spans="2:6" ht="12.75">
      <c r="B257" s="5"/>
      <c r="C257" s="54"/>
      <c r="D257" s="36"/>
      <c r="E257" s="61">
        <f t="shared" si="16"/>
      </c>
      <c r="F257" s="62">
        <f t="shared" si="17"/>
      </c>
    </row>
    <row r="258" spans="1:6" ht="12.75">
      <c r="A258" s="27" t="s">
        <v>129</v>
      </c>
      <c r="B258" s="5" t="s">
        <v>262</v>
      </c>
      <c r="C258" s="54"/>
      <c r="D258" s="36"/>
      <c r="E258" s="61">
        <f t="shared" si="16"/>
      </c>
      <c r="F258" s="62">
        <f t="shared" si="17"/>
      </c>
    </row>
    <row r="259" spans="1:6" ht="12.75">
      <c r="A259" s="27"/>
      <c r="B259" s="5" t="s">
        <v>263</v>
      </c>
      <c r="C259" s="54">
        <v>300000</v>
      </c>
      <c r="D259" s="36">
        <v>179377.97</v>
      </c>
      <c r="E259" s="61">
        <f t="shared" si="16"/>
      </c>
      <c r="F259" s="62">
        <f t="shared" si="17"/>
        <v>120622.03</v>
      </c>
    </row>
    <row r="260" spans="1:6" ht="12.75">
      <c r="A260" s="27" t="s">
        <v>130</v>
      </c>
      <c r="B260" s="5" t="s">
        <v>265</v>
      </c>
      <c r="C260" s="54"/>
      <c r="D260" s="36"/>
      <c r="E260" s="61">
        <f t="shared" si="16"/>
      </c>
      <c r="F260" s="62">
        <f t="shared" si="17"/>
      </c>
    </row>
    <row r="261" spans="1:6" ht="12.75">
      <c r="A261" s="27"/>
      <c r="B261" s="5" t="s">
        <v>264</v>
      </c>
      <c r="C261" s="54">
        <v>185000000</v>
      </c>
      <c r="D261" s="36">
        <v>186255920.28</v>
      </c>
      <c r="E261" s="61">
        <f t="shared" si="16"/>
        <v>1255920.2800000012</v>
      </c>
      <c r="F261" s="62">
        <f t="shared" si="17"/>
      </c>
    </row>
    <row r="262" spans="1:6" ht="12.75">
      <c r="A262" s="27" t="s">
        <v>145</v>
      </c>
      <c r="B262" s="5" t="s">
        <v>160</v>
      </c>
      <c r="C262" s="54">
        <v>450000</v>
      </c>
      <c r="D262" s="36">
        <v>307092.11</v>
      </c>
      <c r="E262" s="61">
        <f t="shared" si="16"/>
      </c>
      <c r="F262" s="62">
        <f t="shared" si="17"/>
        <v>142907.89</v>
      </c>
    </row>
    <row r="263" spans="2:6" ht="12.75">
      <c r="B263" s="5"/>
      <c r="C263" s="54"/>
      <c r="D263" s="36"/>
      <c r="E263" s="61">
        <f t="shared" si="16"/>
      </c>
      <c r="F263" s="62">
        <f t="shared" si="17"/>
      </c>
    </row>
    <row r="264" spans="2:6" ht="12.75">
      <c r="B264" s="21" t="s">
        <v>49</v>
      </c>
      <c r="C264" s="54"/>
      <c r="D264" s="36"/>
      <c r="E264" s="61">
        <f t="shared" si="16"/>
      </c>
      <c r="F264" s="62">
        <f t="shared" si="17"/>
      </c>
    </row>
    <row r="265" spans="2:6" ht="12.75">
      <c r="B265" s="5"/>
      <c r="C265" s="54"/>
      <c r="D265" s="36"/>
      <c r="E265" s="61">
        <f t="shared" si="16"/>
      </c>
      <c r="F265" s="62">
        <f t="shared" si="17"/>
      </c>
    </row>
    <row r="266" spans="1:6" ht="12.75">
      <c r="A266" s="27" t="s">
        <v>129</v>
      </c>
      <c r="B266" s="5" t="s">
        <v>266</v>
      </c>
      <c r="C266" s="54">
        <v>320000</v>
      </c>
      <c r="D266" s="36">
        <v>134666.01</v>
      </c>
      <c r="E266" s="61">
        <f t="shared" si="16"/>
      </c>
      <c r="F266" s="62">
        <f t="shared" si="17"/>
        <v>185333.99</v>
      </c>
    </row>
    <row r="267" spans="2:6" ht="12.75">
      <c r="B267" s="5"/>
      <c r="C267" s="54"/>
      <c r="D267" s="36"/>
      <c r="E267" s="61">
        <f t="shared" si="16"/>
      </c>
      <c r="F267" s="62">
        <f t="shared" si="17"/>
      </c>
    </row>
    <row r="268" spans="2:6" ht="12.75">
      <c r="B268" s="21" t="s">
        <v>50</v>
      </c>
      <c r="C268" s="54"/>
      <c r="D268" s="36"/>
      <c r="E268" s="61">
        <f t="shared" si="16"/>
      </c>
      <c r="F268" s="62">
        <f t="shared" si="17"/>
      </c>
    </row>
    <row r="269" spans="2:6" ht="12.75">
      <c r="B269" s="5"/>
      <c r="C269" s="54"/>
      <c r="D269" s="36"/>
      <c r="E269" s="61">
        <f t="shared" si="16"/>
      </c>
      <c r="F269" s="62">
        <f t="shared" si="17"/>
      </c>
    </row>
    <row r="270" spans="1:6" ht="12.75">
      <c r="A270" s="27" t="s">
        <v>129</v>
      </c>
      <c r="B270" s="5" t="s">
        <v>267</v>
      </c>
      <c r="C270" s="54">
        <v>7000000</v>
      </c>
      <c r="D270" s="36">
        <v>13576589</v>
      </c>
      <c r="E270" s="61">
        <f t="shared" si="16"/>
        <v>6576589</v>
      </c>
      <c r="F270" s="62">
        <f t="shared" si="17"/>
      </c>
    </row>
    <row r="271" spans="1:6" ht="12.75">
      <c r="A271" s="27" t="s">
        <v>131</v>
      </c>
      <c r="B271" s="5" t="s">
        <v>268</v>
      </c>
      <c r="C271" s="54">
        <v>0</v>
      </c>
      <c r="D271" s="36">
        <v>3095</v>
      </c>
      <c r="E271" s="61">
        <f t="shared" si="16"/>
        <v>3095</v>
      </c>
      <c r="F271" s="62">
        <f t="shared" si="17"/>
      </c>
    </row>
    <row r="272" spans="1:6" ht="12.75">
      <c r="A272" s="27" t="s">
        <v>132</v>
      </c>
      <c r="B272" s="5" t="s">
        <v>226</v>
      </c>
      <c r="C272" s="54">
        <v>20000000</v>
      </c>
      <c r="D272" s="36">
        <v>25017807</v>
      </c>
      <c r="E272" s="61">
        <f t="shared" si="16"/>
        <v>5017807</v>
      </c>
      <c r="F272" s="62">
        <f t="shared" si="17"/>
      </c>
    </row>
    <row r="273" spans="2:6" ht="12.75">
      <c r="B273" s="5"/>
      <c r="C273" s="54"/>
      <c r="D273" s="36"/>
      <c r="E273" s="61">
        <f t="shared" si="16"/>
      </c>
      <c r="F273" s="62">
        <f t="shared" si="17"/>
      </c>
    </row>
    <row r="274" spans="2:6" ht="12.75">
      <c r="B274" s="21"/>
      <c r="C274" s="54"/>
      <c r="D274" s="36"/>
      <c r="E274" s="61">
        <f t="shared" si="16"/>
      </c>
      <c r="F274" s="62">
        <f t="shared" si="17"/>
      </c>
    </row>
    <row r="275" spans="2:6" ht="12.75">
      <c r="B275" s="5"/>
      <c r="C275" s="54"/>
      <c r="D275" s="36"/>
      <c r="E275" s="61">
        <f t="shared" si="16"/>
      </c>
      <c r="F275" s="62">
        <f t="shared" si="17"/>
      </c>
    </row>
    <row r="276" spans="2:6" ht="12.75">
      <c r="B276" s="21" t="s">
        <v>51</v>
      </c>
      <c r="C276" s="54"/>
      <c r="D276" s="36"/>
      <c r="E276" s="61">
        <f t="shared" si="16"/>
      </c>
      <c r="F276" s="62">
        <f t="shared" si="17"/>
      </c>
    </row>
    <row r="277" spans="2:6" ht="12.75">
      <c r="B277" s="5"/>
      <c r="C277" s="54"/>
      <c r="D277" s="36"/>
      <c r="E277" s="61">
        <f t="shared" si="16"/>
      </c>
      <c r="F277" s="62">
        <f t="shared" si="17"/>
      </c>
    </row>
    <row r="278" spans="1:6" ht="12.75">
      <c r="A278" s="27" t="s">
        <v>129</v>
      </c>
      <c r="B278" s="5" t="s">
        <v>269</v>
      </c>
      <c r="C278" s="54">
        <v>150000</v>
      </c>
      <c r="D278" s="36">
        <v>230754.35</v>
      </c>
      <c r="E278" s="61">
        <f t="shared" si="16"/>
        <v>80754.35</v>
      </c>
      <c r="F278" s="62">
        <f t="shared" si="17"/>
      </c>
    </row>
    <row r="279" spans="1:6" ht="12.75">
      <c r="A279" s="27" t="s">
        <v>145</v>
      </c>
      <c r="B279" s="5" t="s">
        <v>160</v>
      </c>
      <c r="C279" s="54">
        <v>2200000</v>
      </c>
      <c r="D279" s="36">
        <v>3229609.57</v>
      </c>
      <c r="E279" s="61">
        <f t="shared" si="16"/>
        <v>1029609.5699999998</v>
      </c>
      <c r="F279" s="62">
        <f t="shared" si="17"/>
      </c>
    </row>
    <row r="280" spans="2:6" ht="12.75">
      <c r="B280" s="5"/>
      <c r="C280" s="54"/>
      <c r="D280" s="36"/>
      <c r="E280" s="61">
        <f t="shared" si="16"/>
      </c>
      <c r="F280" s="62">
        <f t="shared" si="17"/>
      </c>
    </row>
    <row r="281" spans="2:6" ht="12.75">
      <c r="B281" s="21" t="s">
        <v>52</v>
      </c>
      <c r="C281" s="54"/>
      <c r="D281" s="36"/>
      <c r="E281" s="61">
        <f t="shared" si="16"/>
      </c>
      <c r="F281" s="62">
        <f t="shared" si="17"/>
      </c>
    </row>
    <row r="282" spans="2:6" ht="12.75">
      <c r="B282" s="5"/>
      <c r="C282" s="54"/>
      <c r="D282" s="36"/>
      <c r="E282" s="61">
        <f t="shared" si="16"/>
      </c>
      <c r="F282" s="62">
        <f t="shared" si="17"/>
      </c>
    </row>
    <row r="283" spans="1:6" ht="12.75">
      <c r="A283" s="27" t="s">
        <v>129</v>
      </c>
      <c r="B283" s="5" t="s">
        <v>270</v>
      </c>
      <c r="C283" s="54">
        <v>1260000</v>
      </c>
      <c r="D283" s="36">
        <v>1409537.1</v>
      </c>
      <c r="E283" s="61">
        <f t="shared" si="16"/>
        <v>149537.1000000001</v>
      </c>
      <c r="F283" s="62">
        <f t="shared" si="17"/>
      </c>
    </row>
    <row r="284" spans="1:6" ht="12.75">
      <c r="A284" s="27"/>
      <c r="B284" s="30" t="s">
        <v>333</v>
      </c>
      <c r="C284" s="55">
        <f>SUM(C236:C283)</f>
        <v>609850000</v>
      </c>
      <c r="D284" s="31">
        <f>SUM(D236:D283)</f>
        <v>653504149.8100001</v>
      </c>
      <c r="E284" s="31">
        <f>SUM(E236:E283)</f>
        <v>58804235.15</v>
      </c>
      <c r="F284" s="41">
        <f>SUM(F236:F283)</f>
        <v>15150085.339999996</v>
      </c>
    </row>
    <row r="285" spans="1:6" ht="12.75">
      <c r="A285" s="45"/>
      <c r="B285" s="72"/>
      <c r="C285" s="58"/>
      <c r="D285" s="42"/>
      <c r="E285" s="42"/>
      <c r="F285" s="42"/>
    </row>
    <row r="286" spans="1:6" ht="12.75">
      <c r="A286" s="45"/>
      <c r="B286" s="72"/>
      <c r="C286" s="58"/>
      <c r="D286" s="42"/>
      <c r="E286" s="42"/>
      <c r="F286" s="42"/>
    </row>
    <row r="287" spans="1:6" ht="12.75">
      <c r="A287" s="45"/>
      <c r="B287" s="46"/>
      <c r="C287" s="58"/>
      <c r="D287" s="42"/>
      <c r="E287" s="42"/>
      <c r="F287" s="42"/>
    </row>
    <row r="288" spans="1:6" ht="12.75">
      <c r="A288" s="45"/>
      <c r="B288" s="46"/>
      <c r="C288" s="58"/>
      <c r="D288" s="42"/>
      <c r="E288" s="42"/>
      <c r="F288" s="42"/>
    </row>
    <row r="289" spans="1:6" ht="12.75">
      <c r="A289" s="27"/>
      <c r="B289" s="34"/>
      <c r="C289" s="54"/>
      <c r="D289" s="36"/>
      <c r="E289" s="36"/>
      <c r="F289" s="42"/>
    </row>
    <row r="290" spans="1:6" ht="12.75">
      <c r="A290" s="27"/>
      <c r="B290" s="21" t="s">
        <v>38</v>
      </c>
      <c r="C290" s="54"/>
      <c r="D290" s="36"/>
      <c r="E290" s="36"/>
      <c r="F290" s="38"/>
    </row>
    <row r="291" spans="1:6" ht="12.75">
      <c r="A291" s="27"/>
      <c r="B291" s="21" t="s">
        <v>337</v>
      </c>
      <c r="C291" s="54"/>
      <c r="D291" s="36"/>
      <c r="E291" s="36"/>
      <c r="F291" s="38"/>
    </row>
    <row r="292" spans="1:6" ht="12.75">
      <c r="A292" s="27"/>
      <c r="B292" s="21"/>
      <c r="C292" s="54"/>
      <c r="D292" s="36"/>
      <c r="E292" s="36"/>
      <c r="F292" s="38"/>
    </row>
    <row r="293" spans="1:6" ht="12.75">
      <c r="A293" s="27"/>
      <c r="B293" s="30" t="s">
        <v>335</v>
      </c>
      <c r="C293" s="54">
        <f>C284</f>
        <v>609850000</v>
      </c>
      <c r="D293" s="36">
        <f>D284</f>
        <v>653504149.8100001</v>
      </c>
      <c r="E293" s="36">
        <f>E284</f>
        <v>58804235.15</v>
      </c>
      <c r="F293" s="38">
        <f>F284</f>
        <v>15150085.339999996</v>
      </c>
    </row>
    <row r="294" spans="1:6" ht="12.75">
      <c r="A294" s="27"/>
      <c r="B294" s="5"/>
      <c r="C294" s="54"/>
      <c r="D294" s="36"/>
      <c r="E294" s="36"/>
      <c r="F294" s="38"/>
    </row>
    <row r="295" spans="1:6" ht="12.75">
      <c r="A295" s="27"/>
      <c r="B295" s="21" t="s">
        <v>363</v>
      </c>
      <c r="C295" s="54"/>
      <c r="D295" s="36"/>
      <c r="E295" s="36"/>
      <c r="F295" s="38"/>
    </row>
    <row r="296" spans="1:6" ht="12.75">
      <c r="A296" s="27"/>
      <c r="B296" s="21" t="s">
        <v>338</v>
      </c>
      <c r="C296" s="54"/>
      <c r="D296" s="36"/>
      <c r="E296" s="36"/>
      <c r="F296" s="38"/>
    </row>
    <row r="297" spans="1:6" ht="12.75">
      <c r="A297" s="27" t="s">
        <v>131</v>
      </c>
      <c r="B297" s="5" t="s">
        <v>158</v>
      </c>
      <c r="C297" s="54">
        <v>1900000</v>
      </c>
      <c r="D297" s="36">
        <v>1372965</v>
      </c>
      <c r="E297" s="61">
        <f aca="true" t="shared" si="18" ref="E297:E341">IF(D297&gt;C297,D297-C297,"")</f>
      </c>
      <c r="F297" s="62">
        <f aca="true" t="shared" si="19" ref="F297:F341">IF(C297&gt;D297,C297-D297,"")</f>
        <v>527035</v>
      </c>
    </row>
    <row r="298" spans="1:6" ht="12.75">
      <c r="A298" s="27" t="s">
        <v>132</v>
      </c>
      <c r="B298" s="5" t="s">
        <v>271</v>
      </c>
      <c r="C298" s="54">
        <v>32000000</v>
      </c>
      <c r="D298" s="36">
        <v>26965403</v>
      </c>
      <c r="E298" s="61">
        <f t="shared" si="18"/>
      </c>
      <c r="F298" s="62">
        <f t="shared" si="19"/>
        <v>5034597</v>
      </c>
    </row>
    <row r="299" spans="1:6" ht="12.75">
      <c r="A299" s="27" t="s">
        <v>145</v>
      </c>
      <c r="B299" s="5" t="s">
        <v>160</v>
      </c>
      <c r="C299" s="54">
        <v>4000000</v>
      </c>
      <c r="D299" s="36">
        <v>3505273.26</v>
      </c>
      <c r="E299" s="61">
        <f t="shared" si="18"/>
      </c>
      <c r="F299" s="62">
        <f t="shared" si="19"/>
        <v>494726.7400000002</v>
      </c>
    </row>
    <row r="300" spans="2:6" ht="12.75">
      <c r="B300" s="5"/>
      <c r="C300" s="54"/>
      <c r="D300" s="36"/>
      <c r="E300" s="61">
        <f t="shared" si="18"/>
      </c>
      <c r="F300" s="62">
        <f t="shared" si="19"/>
      </c>
    </row>
    <row r="301" spans="2:6" ht="12.75">
      <c r="B301" s="21" t="s">
        <v>53</v>
      </c>
      <c r="C301" s="54"/>
      <c r="D301" s="36"/>
      <c r="E301" s="61">
        <f t="shared" si="18"/>
      </c>
      <c r="F301" s="62">
        <f t="shared" si="19"/>
      </c>
    </row>
    <row r="302" spans="2:6" ht="12.75">
      <c r="B302" s="5"/>
      <c r="C302" s="54"/>
      <c r="D302" s="36"/>
      <c r="E302" s="61">
        <f t="shared" si="18"/>
      </c>
      <c r="F302" s="62">
        <f t="shared" si="19"/>
      </c>
    </row>
    <row r="303" spans="1:6" ht="12.75">
      <c r="A303" s="27" t="s">
        <v>129</v>
      </c>
      <c r="B303" s="5" t="s">
        <v>272</v>
      </c>
      <c r="C303" s="54">
        <v>39000000</v>
      </c>
      <c r="D303" s="36">
        <v>31477944.5</v>
      </c>
      <c r="E303" s="61">
        <f t="shared" si="18"/>
      </c>
      <c r="F303" s="62">
        <f t="shared" si="19"/>
        <v>7522055.5</v>
      </c>
    </row>
    <row r="304" spans="1:6" ht="12.75">
      <c r="A304" s="27" t="s">
        <v>130</v>
      </c>
      <c r="B304" s="5" t="s">
        <v>273</v>
      </c>
      <c r="C304" s="54">
        <v>30000000</v>
      </c>
      <c r="D304" s="36">
        <v>38413805</v>
      </c>
      <c r="E304" s="61">
        <f t="shared" si="18"/>
        <v>8413805</v>
      </c>
      <c r="F304" s="62">
        <f t="shared" si="19"/>
      </c>
    </row>
    <row r="305" spans="2:6" ht="12.75">
      <c r="B305" s="5"/>
      <c r="C305" s="54"/>
      <c r="D305" s="36"/>
      <c r="E305" s="61">
        <f t="shared" si="18"/>
      </c>
      <c r="F305" s="62">
        <f t="shared" si="19"/>
      </c>
    </row>
    <row r="306" spans="2:6" ht="12.75">
      <c r="B306" s="21" t="s">
        <v>54</v>
      </c>
      <c r="C306" s="54"/>
      <c r="D306" s="36"/>
      <c r="E306" s="61">
        <f t="shared" si="18"/>
      </c>
      <c r="F306" s="62">
        <f t="shared" si="19"/>
      </c>
    </row>
    <row r="307" spans="2:6" ht="12.75">
      <c r="B307" s="5"/>
      <c r="C307" s="54"/>
      <c r="D307" s="36"/>
      <c r="E307" s="61">
        <f t="shared" si="18"/>
      </c>
      <c r="F307" s="62">
        <f t="shared" si="19"/>
      </c>
    </row>
    <row r="308" spans="1:6" ht="12.75">
      <c r="A308" s="27" t="s">
        <v>129</v>
      </c>
      <c r="B308" s="5" t="s">
        <v>159</v>
      </c>
      <c r="C308" s="54">
        <v>100000</v>
      </c>
      <c r="D308" s="36">
        <v>172968.46</v>
      </c>
      <c r="E308" s="61">
        <f t="shared" si="18"/>
        <v>72968.45999999999</v>
      </c>
      <c r="F308" s="62">
        <f t="shared" si="19"/>
      </c>
    </row>
    <row r="309" spans="1:6" ht="12.75">
      <c r="A309" s="27" t="s">
        <v>130</v>
      </c>
      <c r="B309" s="5" t="s">
        <v>342</v>
      </c>
      <c r="C309" s="54"/>
      <c r="D309" s="36"/>
      <c r="E309" s="61">
        <f t="shared" si="18"/>
      </c>
      <c r="F309" s="62">
        <f t="shared" si="19"/>
      </c>
    </row>
    <row r="310" spans="2:6" ht="12.75">
      <c r="B310" s="5" t="s">
        <v>274</v>
      </c>
      <c r="C310" s="54">
        <v>810000</v>
      </c>
      <c r="D310" s="36">
        <v>779244.51</v>
      </c>
      <c r="E310" s="61">
        <f t="shared" si="18"/>
      </c>
      <c r="F310" s="62">
        <f t="shared" si="19"/>
        <v>30755.48999999999</v>
      </c>
    </row>
    <row r="311" spans="2:6" ht="12.75">
      <c r="B311" s="5"/>
      <c r="C311" s="54"/>
      <c r="D311" s="36"/>
      <c r="E311" s="61">
        <f t="shared" si="18"/>
      </c>
      <c r="F311" s="62">
        <f t="shared" si="19"/>
      </c>
    </row>
    <row r="312" spans="2:6" ht="12.75">
      <c r="B312" s="21" t="s">
        <v>55</v>
      </c>
      <c r="C312" s="54"/>
      <c r="D312" s="36"/>
      <c r="E312" s="61">
        <f t="shared" si="18"/>
      </c>
      <c r="F312" s="62">
        <f t="shared" si="19"/>
      </c>
    </row>
    <row r="313" spans="2:6" ht="12.75">
      <c r="B313" s="5"/>
      <c r="C313" s="54"/>
      <c r="D313" s="36"/>
      <c r="E313" s="61">
        <f t="shared" si="18"/>
      </c>
      <c r="F313" s="62">
        <f t="shared" si="19"/>
      </c>
    </row>
    <row r="314" spans="1:6" ht="12.75">
      <c r="A314" s="27" t="s">
        <v>129</v>
      </c>
      <c r="B314" s="5" t="s">
        <v>275</v>
      </c>
      <c r="C314" s="54">
        <v>1300000</v>
      </c>
      <c r="D314" s="36">
        <v>1178827.1</v>
      </c>
      <c r="E314" s="61">
        <f t="shared" si="18"/>
      </c>
      <c r="F314" s="62">
        <f t="shared" si="19"/>
        <v>121172.8999999999</v>
      </c>
    </row>
    <row r="315" spans="1:6" ht="12.75">
      <c r="A315" s="27" t="s">
        <v>130</v>
      </c>
      <c r="B315" s="5" t="s">
        <v>276</v>
      </c>
      <c r="C315" s="54">
        <v>1600000</v>
      </c>
      <c r="D315" s="36">
        <v>2013450.5</v>
      </c>
      <c r="E315" s="61">
        <f t="shared" si="18"/>
        <v>413450.5</v>
      </c>
      <c r="F315" s="62">
        <f t="shared" si="19"/>
      </c>
    </row>
    <row r="316" spans="1:6" ht="12.75">
      <c r="A316" s="27" t="s">
        <v>145</v>
      </c>
      <c r="B316" s="5" t="s">
        <v>160</v>
      </c>
      <c r="C316" s="54">
        <v>110000</v>
      </c>
      <c r="D316" s="36">
        <v>1718071.8</v>
      </c>
      <c r="E316" s="61">
        <f t="shared" si="18"/>
        <v>1608071.8</v>
      </c>
      <c r="F316" s="62">
        <f t="shared" si="19"/>
      </c>
    </row>
    <row r="317" spans="2:6" ht="12.75">
      <c r="B317" s="5"/>
      <c r="C317" s="54"/>
      <c r="D317" s="36"/>
      <c r="E317" s="61">
        <f t="shared" si="18"/>
      </c>
      <c r="F317" s="62">
        <f t="shared" si="19"/>
      </c>
    </row>
    <row r="318" spans="2:6" ht="12.75">
      <c r="B318" s="21" t="s">
        <v>56</v>
      </c>
      <c r="C318" s="54"/>
      <c r="D318" s="36"/>
      <c r="E318" s="61">
        <f t="shared" si="18"/>
      </c>
      <c r="F318" s="62">
        <f t="shared" si="19"/>
      </c>
    </row>
    <row r="319" spans="2:6" ht="12.75">
      <c r="B319" s="5"/>
      <c r="C319" s="54"/>
      <c r="D319" s="36"/>
      <c r="E319" s="61">
        <f t="shared" si="18"/>
      </c>
      <c r="F319" s="62">
        <f t="shared" si="19"/>
      </c>
    </row>
    <row r="320" spans="1:6" ht="12.75">
      <c r="A320" s="27" t="s">
        <v>129</v>
      </c>
      <c r="B320" s="5" t="s">
        <v>277</v>
      </c>
      <c r="C320" s="54">
        <v>42000000</v>
      </c>
      <c r="D320" s="36">
        <v>52467000</v>
      </c>
      <c r="E320" s="61">
        <f t="shared" si="18"/>
        <v>10467000</v>
      </c>
      <c r="F320" s="62">
        <f t="shared" si="19"/>
      </c>
    </row>
    <row r="321" spans="1:6" ht="12.75">
      <c r="A321" s="27" t="s">
        <v>130</v>
      </c>
      <c r="B321" s="5" t="s">
        <v>278</v>
      </c>
      <c r="C321" s="54">
        <v>70000</v>
      </c>
      <c r="D321" s="36">
        <v>130000</v>
      </c>
      <c r="E321" s="61">
        <f t="shared" si="18"/>
        <v>60000</v>
      </c>
      <c r="F321" s="62">
        <f t="shared" si="19"/>
      </c>
    </row>
    <row r="322" spans="2:6" ht="12.75">
      <c r="B322" s="5"/>
      <c r="C322" s="54"/>
      <c r="D322" s="36"/>
      <c r="E322" s="61">
        <f t="shared" si="18"/>
      </c>
      <c r="F322" s="62">
        <f t="shared" si="19"/>
      </c>
    </row>
    <row r="323" spans="2:6" ht="12.75">
      <c r="B323" s="21" t="s">
        <v>57</v>
      </c>
      <c r="C323" s="54"/>
      <c r="D323" s="36"/>
      <c r="E323" s="61">
        <f t="shared" si="18"/>
      </c>
      <c r="F323" s="62">
        <f t="shared" si="19"/>
      </c>
    </row>
    <row r="324" spans="2:6" ht="12.75">
      <c r="B324" s="5"/>
      <c r="C324" s="54"/>
      <c r="D324" s="36"/>
      <c r="E324" s="61">
        <f t="shared" si="18"/>
      </c>
      <c r="F324" s="62">
        <f t="shared" si="19"/>
      </c>
    </row>
    <row r="325" spans="1:6" ht="12.75">
      <c r="A325" s="27" t="s">
        <v>129</v>
      </c>
      <c r="B325" s="5" t="s">
        <v>279</v>
      </c>
      <c r="C325" s="54">
        <v>550000</v>
      </c>
      <c r="D325" s="36">
        <v>171158.31</v>
      </c>
      <c r="E325" s="61">
        <f t="shared" si="18"/>
      </c>
      <c r="F325" s="62">
        <f t="shared" si="19"/>
        <v>378841.69</v>
      </c>
    </row>
    <row r="326" spans="1:6" ht="12.75">
      <c r="A326" s="27" t="s">
        <v>131</v>
      </c>
      <c r="B326" s="5" t="s">
        <v>280</v>
      </c>
      <c r="C326" s="54">
        <v>60000</v>
      </c>
      <c r="D326" s="36">
        <v>62510</v>
      </c>
      <c r="E326" s="61">
        <f t="shared" si="18"/>
        <v>2510</v>
      </c>
      <c r="F326" s="62">
        <f t="shared" si="19"/>
      </c>
    </row>
    <row r="327" spans="1:6" ht="12.75">
      <c r="A327" s="27" t="s">
        <v>145</v>
      </c>
      <c r="B327" s="5" t="s">
        <v>160</v>
      </c>
      <c r="C327" s="54">
        <v>260000</v>
      </c>
      <c r="D327" s="36">
        <v>1730809.32</v>
      </c>
      <c r="E327" s="61">
        <f t="shared" si="18"/>
        <v>1470809.32</v>
      </c>
      <c r="F327" s="62">
        <f t="shared" si="19"/>
      </c>
    </row>
    <row r="328" spans="2:6" ht="12.75">
      <c r="B328" s="5"/>
      <c r="C328" s="54"/>
      <c r="D328" s="36"/>
      <c r="E328" s="61">
        <f t="shared" si="18"/>
      </c>
      <c r="F328" s="62">
        <f t="shared" si="19"/>
      </c>
    </row>
    <row r="329" spans="2:6" ht="12.75">
      <c r="B329" s="21" t="s">
        <v>58</v>
      </c>
      <c r="C329" s="54"/>
      <c r="D329" s="36"/>
      <c r="E329" s="61">
        <f t="shared" si="18"/>
      </c>
      <c r="F329" s="62">
        <f t="shared" si="19"/>
      </c>
    </row>
    <row r="330" spans="2:6" ht="12.75">
      <c r="B330" s="5"/>
      <c r="C330" s="54"/>
      <c r="D330" s="36"/>
      <c r="E330" s="61">
        <f t="shared" si="18"/>
      </c>
      <c r="F330" s="62">
        <f t="shared" si="19"/>
      </c>
    </row>
    <row r="331" spans="1:6" ht="12.75">
      <c r="A331" s="27" t="s">
        <v>129</v>
      </c>
      <c r="B331" s="5" t="s">
        <v>281</v>
      </c>
      <c r="C331" s="54">
        <v>85000</v>
      </c>
      <c r="D331" s="36">
        <v>100039.97</v>
      </c>
      <c r="E331" s="61">
        <f t="shared" si="18"/>
        <v>15039.970000000001</v>
      </c>
      <c r="F331" s="62">
        <f t="shared" si="19"/>
      </c>
    </row>
    <row r="332" spans="1:6" ht="12.75">
      <c r="A332" s="27" t="s">
        <v>145</v>
      </c>
      <c r="B332" s="5" t="s">
        <v>160</v>
      </c>
      <c r="C332" s="54">
        <v>25000</v>
      </c>
      <c r="D332" s="36">
        <v>233847.6</v>
      </c>
      <c r="E332" s="61">
        <f t="shared" si="18"/>
        <v>208847.6</v>
      </c>
      <c r="F332" s="62">
        <f t="shared" si="19"/>
      </c>
    </row>
    <row r="333" spans="2:6" ht="12.75">
      <c r="B333" s="5"/>
      <c r="C333" s="54"/>
      <c r="D333" s="36"/>
      <c r="E333" s="61">
        <f t="shared" si="18"/>
      </c>
      <c r="F333" s="62">
        <f t="shared" si="19"/>
      </c>
    </row>
    <row r="334" spans="2:6" ht="12.75">
      <c r="B334" s="21" t="s">
        <v>59</v>
      </c>
      <c r="C334" s="54"/>
      <c r="D334" s="36"/>
      <c r="E334" s="61">
        <f t="shared" si="18"/>
      </c>
      <c r="F334" s="62">
        <f t="shared" si="19"/>
      </c>
    </row>
    <row r="335" spans="2:6" ht="12.75">
      <c r="B335" s="5"/>
      <c r="C335" s="54"/>
      <c r="D335" s="36"/>
      <c r="E335" s="61">
        <f t="shared" si="18"/>
      </c>
      <c r="F335" s="62">
        <f t="shared" si="19"/>
      </c>
    </row>
    <row r="336" spans="1:6" ht="12.75">
      <c r="A336" s="27" t="s">
        <v>129</v>
      </c>
      <c r="B336" s="5" t="s">
        <v>282</v>
      </c>
      <c r="C336" s="54">
        <v>1650000</v>
      </c>
      <c r="D336" s="36">
        <v>2051212.93</v>
      </c>
      <c r="E336" s="61">
        <f t="shared" si="18"/>
        <v>401212.92999999993</v>
      </c>
      <c r="F336" s="62">
        <f t="shared" si="19"/>
      </c>
    </row>
    <row r="337" spans="1:6" ht="12.75">
      <c r="A337" s="27" t="s">
        <v>130</v>
      </c>
      <c r="B337" s="5" t="s">
        <v>356</v>
      </c>
      <c r="C337" s="54"/>
      <c r="D337" s="36"/>
      <c r="E337" s="61"/>
      <c r="F337" s="62"/>
    </row>
    <row r="338" spans="2:6" ht="12.75">
      <c r="B338" s="5" t="s">
        <v>357</v>
      </c>
      <c r="C338" s="54">
        <v>53200000</v>
      </c>
      <c r="D338" s="36">
        <v>50423019.3</v>
      </c>
      <c r="E338" s="61">
        <f>IF(D338&gt;C338,D338-C338,"")</f>
      </c>
      <c r="F338" s="62">
        <f>IF(C338&gt;D338,C338-D338,"")</f>
        <v>2776980.700000003</v>
      </c>
    </row>
    <row r="339" spans="2:6" ht="12.75">
      <c r="B339" s="21" t="s">
        <v>60</v>
      </c>
      <c r="C339" s="54"/>
      <c r="D339" s="36"/>
      <c r="E339" s="61">
        <f t="shared" si="18"/>
      </c>
      <c r="F339" s="62">
        <f t="shared" si="19"/>
      </c>
    </row>
    <row r="340" spans="2:6" ht="12.75">
      <c r="B340" s="5"/>
      <c r="C340" s="54"/>
      <c r="D340" s="36"/>
      <c r="E340" s="61">
        <f t="shared" si="18"/>
      </c>
      <c r="F340" s="62">
        <f t="shared" si="19"/>
      </c>
    </row>
    <row r="341" spans="1:6" ht="12.75">
      <c r="A341" s="27" t="s">
        <v>129</v>
      </c>
      <c r="B341" s="34" t="s">
        <v>283</v>
      </c>
      <c r="C341" s="57">
        <v>2000000</v>
      </c>
      <c r="D341" s="38">
        <v>1982097.5</v>
      </c>
      <c r="E341" s="61">
        <f t="shared" si="18"/>
      </c>
      <c r="F341" s="62">
        <f t="shared" si="19"/>
        <v>17902.5</v>
      </c>
    </row>
    <row r="342" spans="1:6" ht="12.75">
      <c r="A342" s="27"/>
      <c r="B342" s="30" t="s">
        <v>333</v>
      </c>
      <c r="C342" s="55">
        <f>SUM(C293:C341)</f>
        <v>820570000</v>
      </c>
      <c r="D342" s="31">
        <f>SUM(D293:D341)</f>
        <v>870453797.87</v>
      </c>
      <c r="E342" s="31">
        <f>SUM(E293:E341)</f>
        <v>81937950.72999999</v>
      </c>
      <c r="F342" s="47">
        <f>SUM(F293:F341)</f>
        <v>32054152.86</v>
      </c>
    </row>
    <row r="343" spans="1:6" ht="12.75">
      <c r="A343" s="45"/>
      <c r="B343" s="46"/>
      <c r="C343" s="58"/>
      <c r="D343" s="42"/>
      <c r="E343" s="42"/>
      <c r="F343" s="42"/>
    </row>
    <row r="344" spans="1:6" ht="12.75">
      <c r="A344" s="45"/>
      <c r="B344" s="46"/>
      <c r="C344" s="58"/>
      <c r="D344" s="42"/>
      <c r="E344" s="42"/>
      <c r="F344" s="42"/>
    </row>
    <row r="345" spans="1:6" ht="12.75">
      <c r="A345" s="27"/>
      <c r="B345" s="5"/>
      <c r="C345" s="54"/>
      <c r="D345" s="36"/>
      <c r="E345" s="36"/>
      <c r="F345" s="38"/>
    </row>
    <row r="346" spans="1:6" ht="12.75">
      <c r="A346" s="27"/>
      <c r="B346" s="21" t="s">
        <v>38</v>
      </c>
      <c r="C346" s="54"/>
      <c r="D346" s="36"/>
      <c r="E346" s="36"/>
      <c r="F346" s="38"/>
    </row>
    <row r="347" spans="1:6" ht="12.75">
      <c r="A347" s="27"/>
      <c r="B347" s="21" t="s">
        <v>337</v>
      </c>
      <c r="C347" s="54"/>
      <c r="D347" s="36"/>
      <c r="E347" s="36"/>
      <c r="F347" s="38"/>
    </row>
    <row r="348" spans="1:6" ht="12.75">
      <c r="A348" s="27"/>
      <c r="B348" s="21"/>
      <c r="C348" s="54"/>
      <c r="D348" s="36"/>
      <c r="E348" s="36"/>
      <c r="F348" s="38"/>
    </row>
    <row r="349" spans="1:6" ht="12.75">
      <c r="A349" s="27"/>
      <c r="B349" s="30" t="s">
        <v>335</v>
      </c>
      <c r="C349" s="54">
        <f>C342</f>
        <v>820570000</v>
      </c>
      <c r="D349" s="36">
        <f>D342</f>
        <v>870453797.87</v>
      </c>
      <c r="E349" s="36">
        <f>E342</f>
        <v>81937950.72999999</v>
      </c>
      <c r="F349" s="38">
        <f>F342</f>
        <v>32054152.86</v>
      </c>
    </row>
    <row r="350" spans="2:6" ht="12.75">
      <c r="B350" s="5"/>
      <c r="C350" s="54"/>
      <c r="D350" s="36"/>
      <c r="E350" s="36"/>
      <c r="F350" s="38"/>
    </row>
    <row r="351" spans="2:6" ht="12.75">
      <c r="B351" s="21" t="s">
        <v>61</v>
      </c>
      <c r="C351" s="54"/>
      <c r="D351" s="36"/>
      <c r="E351" s="36"/>
      <c r="F351" s="38"/>
    </row>
    <row r="352" spans="2:6" ht="12.75">
      <c r="B352" s="5"/>
      <c r="C352" s="54"/>
      <c r="D352" s="36"/>
      <c r="E352" s="36"/>
      <c r="F352" s="38"/>
    </row>
    <row r="353" spans="1:6" ht="12.75">
      <c r="A353" s="27" t="s">
        <v>129</v>
      </c>
      <c r="B353" s="5" t="s">
        <v>284</v>
      </c>
      <c r="C353" s="54">
        <v>60000</v>
      </c>
      <c r="D353" s="36">
        <v>76898.25</v>
      </c>
      <c r="E353" s="61">
        <f aca="true" t="shared" si="20" ref="E353:E368">IF(D353&gt;C353,D353-C353,"")</f>
        <v>16898.25</v>
      </c>
      <c r="F353" s="62">
        <f aca="true" t="shared" si="21" ref="F353:F368">IF(C353&gt;D353,C353-D353,"")</f>
      </c>
    </row>
    <row r="354" spans="2:6" ht="12.75">
      <c r="B354" s="5"/>
      <c r="C354" s="54"/>
      <c r="D354" s="36"/>
      <c r="E354" s="61">
        <f t="shared" si="20"/>
      </c>
      <c r="F354" s="62">
        <f t="shared" si="21"/>
      </c>
    </row>
    <row r="355" spans="2:6" ht="12.75">
      <c r="B355" s="21" t="s">
        <v>62</v>
      </c>
      <c r="C355" s="54"/>
      <c r="D355" s="36"/>
      <c r="E355" s="61">
        <f t="shared" si="20"/>
      </c>
      <c r="F355" s="62">
        <f t="shared" si="21"/>
      </c>
    </row>
    <row r="356" spans="2:6" ht="12.75">
      <c r="B356" s="5"/>
      <c r="C356" s="54"/>
      <c r="D356" s="36"/>
      <c r="E356" s="61">
        <f t="shared" si="20"/>
      </c>
      <c r="F356" s="62">
        <f t="shared" si="21"/>
      </c>
    </row>
    <row r="357" spans="1:6" ht="12.75">
      <c r="A357" s="27" t="s">
        <v>129</v>
      </c>
      <c r="B357" s="5" t="s">
        <v>285</v>
      </c>
      <c r="C357" s="54">
        <v>70000</v>
      </c>
      <c r="D357" s="36">
        <v>129360.05</v>
      </c>
      <c r="E357" s="61">
        <f t="shared" si="20"/>
        <v>59360.05</v>
      </c>
      <c r="F357" s="62">
        <f t="shared" si="21"/>
      </c>
    </row>
    <row r="358" spans="1:6" ht="12.75">
      <c r="A358" s="27" t="s">
        <v>130</v>
      </c>
      <c r="B358" s="5" t="s">
        <v>286</v>
      </c>
      <c r="C358" s="54">
        <v>350000</v>
      </c>
      <c r="D358" s="36">
        <v>327684.3</v>
      </c>
      <c r="E358" s="61">
        <f t="shared" si="20"/>
      </c>
      <c r="F358" s="62">
        <f t="shared" si="21"/>
        <v>22315.70000000001</v>
      </c>
    </row>
    <row r="359" spans="1:6" ht="12.75">
      <c r="A359" s="27" t="s">
        <v>132</v>
      </c>
      <c r="B359" s="5" t="s">
        <v>287</v>
      </c>
      <c r="C359" s="54">
        <v>150000</v>
      </c>
      <c r="D359" s="36">
        <v>196150.5</v>
      </c>
      <c r="E359" s="61">
        <f t="shared" si="20"/>
        <v>46150.5</v>
      </c>
      <c r="F359" s="62">
        <f t="shared" si="21"/>
      </c>
    </row>
    <row r="360" spans="2:6" ht="12.75">
      <c r="B360" s="5"/>
      <c r="C360" s="54"/>
      <c r="D360" s="36"/>
      <c r="E360" s="61">
        <f t="shared" si="20"/>
      </c>
      <c r="F360" s="62">
        <f t="shared" si="21"/>
      </c>
    </row>
    <row r="361" spans="2:6" ht="12.75">
      <c r="B361" s="21" t="s">
        <v>63</v>
      </c>
      <c r="C361" s="54"/>
      <c r="D361" s="36"/>
      <c r="E361" s="61">
        <f t="shared" si="20"/>
      </c>
      <c r="F361" s="62">
        <f t="shared" si="21"/>
      </c>
    </row>
    <row r="362" spans="2:6" ht="12.75">
      <c r="B362" s="5"/>
      <c r="C362" s="54"/>
      <c r="D362" s="36"/>
      <c r="E362" s="61">
        <f t="shared" si="20"/>
      </c>
      <c r="F362" s="62">
        <f t="shared" si="21"/>
      </c>
    </row>
    <row r="363" spans="1:6" ht="12.75">
      <c r="A363" s="27" t="s">
        <v>129</v>
      </c>
      <c r="B363" s="5" t="s">
        <v>226</v>
      </c>
      <c r="C363" s="54">
        <v>5500000</v>
      </c>
      <c r="D363" s="36">
        <v>5456967.81</v>
      </c>
      <c r="E363" s="61">
        <f t="shared" si="20"/>
      </c>
      <c r="F363" s="62">
        <f t="shared" si="21"/>
        <v>43032.19000000041</v>
      </c>
    </row>
    <row r="364" spans="1:6" ht="12.75">
      <c r="A364" s="27" t="s">
        <v>130</v>
      </c>
      <c r="B364" s="5" t="s">
        <v>288</v>
      </c>
      <c r="C364" s="54">
        <v>18000000</v>
      </c>
      <c r="D364" s="36">
        <v>12322938.45</v>
      </c>
      <c r="E364" s="61">
        <f t="shared" si="20"/>
      </c>
      <c r="F364" s="62">
        <f t="shared" si="21"/>
        <v>5677061.550000001</v>
      </c>
    </row>
    <row r="365" spans="1:6" ht="12.75">
      <c r="A365" s="27" t="s">
        <v>131</v>
      </c>
      <c r="B365" s="5" t="s">
        <v>289</v>
      </c>
      <c r="C365" s="54">
        <v>15000000</v>
      </c>
      <c r="D365" s="36">
        <v>23668834.31</v>
      </c>
      <c r="E365" s="61">
        <f t="shared" si="20"/>
        <v>8668834.309999999</v>
      </c>
      <c r="F365" s="62">
        <f t="shared" si="21"/>
      </c>
    </row>
    <row r="366" spans="1:6" ht="12.75">
      <c r="A366" s="27" t="s">
        <v>132</v>
      </c>
      <c r="B366" s="5" t="s">
        <v>290</v>
      </c>
      <c r="C366" s="54">
        <v>1600000</v>
      </c>
      <c r="D366" s="36">
        <v>1448459.74</v>
      </c>
      <c r="E366" s="61">
        <f t="shared" si="20"/>
      </c>
      <c r="F366" s="62">
        <f t="shared" si="21"/>
        <v>151540.26</v>
      </c>
    </row>
    <row r="367" spans="1:6" ht="12.75">
      <c r="A367" s="27" t="s">
        <v>147</v>
      </c>
      <c r="B367" s="5" t="s">
        <v>291</v>
      </c>
      <c r="C367" s="54">
        <v>700000</v>
      </c>
      <c r="D367" s="36">
        <v>156501</v>
      </c>
      <c r="E367" s="61">
        <f t="shared" si="20"/>
      </c>
      <c r="F367" s="62">
        <f t="shared" si="21"/>
        <v>543499</v>
      </c>
    </row>
    <row r="368" spans="1:6" ht="12.75">
      <c r="A368" s="27" t="s">
        <v>145</v>
      </c>
      <c r="B368" s="5" t="s">
        <v>160</v>
      </c>
      <c r="C368" s="54">
        <v>41000000</v>
      </c>
      <c r="D368" s="36">
        <v>22492311.74</v>
      </c>
      <c r="E368" s="61">
        <f t="shared" si="20"/>
      </c>
      <c r="F368" s="62">
        <f t="shared" si="21"/>
        <v>18507688.26</v>
      </c>
    </row>
    <row r="369" spans="1:6" ht="12.75">
      <c r="A369" s="27"/>
      <c r="B369" s="5"/>
      <c r="C369" s="54"/>
      <c r="D369" s="36"/>
      <c r="E369" s="36"/>
      <c r="F369" s="38"/>
    </row>
    <row r="370" spans="2:6" ht="12.75">
      <c r="B370" s="21" t="s">
        <v>36</v>
      </c>
      <c r="C370" s="56"/>
      <c r="D370" s="39"/>
      <c r="E370" s="39"/>
      <c r="F370" s="40"/>
    </row>
    <row r="371" spans="2:6" ht="12.75">
      <c r="B371" s="21" t="s">
        <v>64</v>
      </c>
      <c r="C371" s="60">
        <f>SUM(C349:C368)</f>
        <v>903000000</v>
      </c>
      <c r="D371" s="37">
        <f>SUM(D349:D368)</f>
        <v>936729904.0199999</v>
      </c>
      <c r="E371" s="37">
        <f>SUM(E349:E370)</f>
        <v>90729193.83999999</v>
      </c>
      <c r="F371" s="71">
        <f>SUM(F349:F368)</f>
        <v>56999289.81999999</v>
      </c>
    </row>
    <row r="372" spans="2:6" ht="12.75">
      <c r="B372" s="30" t="s">
        <v>25</v>
      </c>
      <c r="C372" s="54"/>
      <c r="D372" s="36"/>
      <c r="E372" s="83">
        <f>IF(D371&gt;C371,D371-C371,"")</f>
        <v>33729904.01999986</v>
      </c>
      <c r="F372" s="63">
        <f>IF(C371&gt;D371,C371-D371,"")</f>
      </c>
    </row>
    <row r="373" spans="2:6" ht="12.75">
      <c r="B373" s="30"/>
      <c r="C373" s="54"/>
      <c r="D373" s="36"/>
      <c r="E373" s="36"/>
      <c r="F373" s="38"/>
    </row>
    <row r="374" spans="2:6" ht="12.75">
      <c r="B374" s="21" t="s">
        <v>65</v>
      </c>
      <c r="C374" s="54"/>
      <c r="D374" s="36"/>
      <c r="E374" s="36"/>
      <c r="F374" s="38"/>
    </row>
    <row r="375" spans="2:6" ht="12.75">
      <c r="B375" s="21" t="s">
        <v>66</v>
      </c>
      <c r="C375" s="54"/>
      <c r="D375" s="36"/>
      <c r="E375" s="36"/>
      <c r="F375" s="38"/>
    </row>
    <row r="376" spans="2:6" ht="12.75">
      <c r="B376" s="21"/>
      <c r="C376" s="54"/>
      <c r="D376" s="36"/>
      <c r="E376" s="36"/>
      <c r="F376" s="38"/>
    </row>
    <row r="377" spans="2:6" ht="12.75">
      <c r="B377" s="21" t="s">
        <v>67</v>
      </c>
      <c r="C377" s="54"/>
      <c r="D377" s="36"/>
      <c r="E377" s="36"/>
      <c r="F377" s="38"/>
    </row>
    <row r="378" spans="2:6" ht="12.75">
      <c r="B378" s="5"/>
      <c r="C378" s="54"/>
      <c r="D378" s="36"/>
      <c r="E378" s="36"/>
      <c r="F378" s="38"/>
    </row>
    <row r="379" spans="1:6" ht="12.75">
      <c r="A379" s="27" t="s">
        <v>129</v>
      </c>
      <c r="B379" s="5" t="s">
        <v>292</v>
      </c>
      <c r="C379" s="54">
        <v>130000000</v>
      </c>
      <c r="D379" s="36">
        <v>116314794.93</v>
      </c>
      <c r="E379" s="61">
        <f>IF(D379&gt;C379,D379-C379,"")</f>
      </c>
      <c r="F379" s="62">
        <f>IF(C379&gt;D379,C379-D379,"")</f>
        <v>13685205.069999993</v>
      </c>
    </row>
    <row r="380" spans="1:6" ht="12.75">
      <c r="A380" s="27" t="s">
        <v>130</v>
      </c>
      <c r="B380" s="5" t="s">
        <v>293</v>
      </c>
      <c r="C380" s="54">
        <v>8000000</v>
      </c>
      <c r="D380" s="36">
        <v>1132894.14</v>
      </c>
      <c r="E380" s="61">
        <f>IF(D380&gt;C380,D380-C380,"")</f>
      </c>
      <c r="F380" s="62">
        <f>IF(C380&gt;D380,C380-D380,"")</f>
        <v>6867105.86</v>
      </c>
    </row>
    <row r="381" spans="1:6" ht="12.75">
      <c r="A381" s="27" t="s">
        <v>131</v>
      </c>
      <c r="B381" s="5" t="s">
        <v>294</v>
      </c>
      <c r="C381" s="54">
        <v>2000000</v>
      </c>
      <c r="D381" s="36">
        <v>4051053.91</v>
      </c>
      <c r="E381" s="61">
        <f>IF(D381&gt;C381,D381-C381,"")</f>
        <v>2051053.9100000001</v>
      </c>
      <c r="F381" s="62">
        <f>IF(C381&gt;D381,C381-D381,"")</f>
      </c>
    </row>
    <row r="382" spans="1:6" ht="12.75">
      <c r="A382" s="27"/>
      <c r="B382" s="5"/>
      <c r="C382" s="54"/>
      <c r="D382" s="36"/>
      <c r="E382" s="36"/>
      <c r="F382" s="38"/>
    </row>
    <row r="383" spans="2:6" ht="12.75">
      <c r="B383" s="21" t="s">
        <v>68</v>
      </c>
      <c r="C383" s="56"/>
      <c r="D383" s="39"/>
      <c r="E383" s="39"/>
      <c r="F383" s="40"/>
    </row>
    <row r="384" spans="2:6" ht="12.75">
      <c r="B384" s="21" t="s">
        <v>69</v>
      </c>
      <c r="C384" s="60">
        <f>SUM(C379:C382)</f>
        <v>140000000</v>
      </c>
      <c r="D384" s="37">
        <f>SUM(D379:D382)</f>
        <v>121498742.98</v>
      </c>
      <c r="E384" s="37">
        <f>SUM(E379:E382)</f>
        <v>2051053.9100000001</v>
      </c>
      <c r="F384" s="71">
        <f>SUM(F379:F382)</f>
        <v>20552310.929999992</v>
      </c>
    </row>
    <row r="385" spans="2:6" ht="12.75">
      <c r="B385" s="30" t="s">
        <v>9</v>
      </c>
      <c r="C385" s="54"/>
      <c r="D385" s="36"/>
      <c r="E385" s="65">
        <f>IF(D384&gt;C384,D384-C384,"")</f>
      </c>
      <c r="F385" s="82">
        <f>IF(C384&gt;D384,C384-D384,"")</f>
        <v>18501257.019999996</v>
      </c>
    </row>
    <row r="386" spans="2:6" ht="12.75">
      <c r="B386" s="21"/>
      <c r="C386" s="54"/>
      <c r="D386" s="36"/>
      <c r="E386" s="36"/>
      <c r="F386" s="38"/>
    </row>
    <row r="387" spans="2:6" ht="12.75">
      <c r="B387" s="21" t="s">
        <v>345</v>
      </c>
      <c r="C387" s="54"/>
      <c r="D387" s="36"/>
      <c r="E387" s="36"/>
      <c r="F387" s="38"/>
    </row>
    <row r="388" spans="2:6" ht="12.75">
      <c r="B388" s="21"/>
      <c r="C388" s="54"/>
      <c r="D388" s="36"/>
      <c r="E388" s="36"/>
      <c r="F388" s="38"/>
    </row>
    <row r="389" spans="2:6" ht="12.75">
      <c r="B389" s="21" t="s">
        <v>70</v>
      </c>
      <c r="C389" s="54"/>
      <c r="D389" s="36"/>
      <c r="E389" s="36"/>
      <c r="F389" s="38"/>
    </row>
    <row r="390" spans="2:6" ht="12.75">
      <c r="B390" s="21" t="s">
        <v>71</v>
      </c>
      <c r="C390" s="54"/>
      <c r="D390" s="36"/>
      <c r="E390" s="36"/>
      <c r="F390" s="38"/>
    </row>
    <row r="391" spans="2:6" ht="12.75">
      <c r="B391" s="5"/>
      <c r="C391" s="54"/>
      <c r="D391" s="36"/>
      <c r="E391" s="36"/>
      <c r="F391" s="38"/>
    </row>
    <row r="392" spans="1:6" ht="12.75">
      <c r="A392" s="27" t="s">
        <v>162</v>
      </c>
      <c r="B392" s="5" t="s">
        <v>164</v>
      </c>
      <c r="C392" s="54">
        <v>830000</v>
      </c>
      <c r="D392" s="36">
        <v>829541.48</v>
      </c>
      <c r="E392" s="61">
        <f aca="true" t="shared" si="22" ref="E392:E398">IF(D392&gt;C392,D392-C392,"")</f>
      </c>
      <c r="F392" s="62">
        <f aca="true" t="shared" si="23" ref="F392:F398">IF(C392&gt;D392,C392-D392,"")</f>
        <v>458.5200000000186</v>
      </c>
    </row>
    <row r="393" spans="1:6" ht="12.75">
      <c r="A393" s="27" t="s">
        <v>163</v>
      </c>
      <c r="B393" s="5" t="s">
        <v>165</v>
      </c>
      <c r="C393" s="54">
        <v>299000</v>
      </c>
      <c r="D393" s="36">
        <v>333053.74</v>
      </c>
      <c r="E393" s="61">
        <f t="shared" si="22"/>
        <v>34053.73999999999</v>
      </c>
      <c r="F393" s="62">
        <f t="shared" si="23"/>
      </c>
    </row>
    <row r="394" spans="2:6" ht="12.75">
      <c r="B394" s="5"/>
      <c r="C394" s="54"/>
      <c r="D394" s="36"/>
      <c r="E394" s="61">
        <f t="shared" si="22"/>
      </c>
      <c r="F394" s="62">
        <f t="shared" si="23"/>
      </c>
    </row>
    <row r="395" spans="2:6" ht="12.75">
      <c r="B395" s="21" t="s">
        <v>72</v>
      </c>
      <c r="C395" s="54"/>
      <c r="D395" s="36"/>
      <c r="E395" s="61">
        <f t="shared" si="22"/>
      </c>
      <c r="F395" s="62">
        <f t="shared" si="23"/>
      </c>
    </row>
    <row r="396" spans="2:6" ht="12.75">
      <c r="B396" s="21" t="s">
        <v>73</v>
      </c>
      <c r="C396" s="54"/>
      <c r="D396" s="36"/>
      <c r="E396" s="61">
        <f t="shared" si="22"/>
      </c>
      <c r="F396" s="62">
        <f t="shared" si="23"/>
      </c>
    </row>
    <row r="397" spans="2:6" ht="12.75">
      <c r="B397" s="5"/>
      <c r="C397" s="54"/>
      <c r="D397" s="36"/>
      <c r="E397" s="61">
        <f t="shared" si="22"/>
      </c>
      <c r="F397" s="62">
        <f t="shared" si="23"/>
      </c>
    </row>
    <row r="398" spans="1:6" ht="12.75">
      <c r="A398" s="27" t="s">
        <v>162</v>
      </c>
      <c r="B398" s="5" t="s">
        <v>295</v>
      </c>
      <c r="C398" s="54">
        <v>6731000</v>
      </c>
      <c r="D398" s="36">
        <v>0</v>
      </c>
      <c r="E398" s="61">
        <f t="shared" si="22"/>
      </c>
      <c r="F398" s="62">
        <f t="shared" si="23"/>
        <v>6731000</v>
      </c>
    </row>
    <row r="399" spans="1:6" ht="12.75">
      <c r="A399" s="27"/>
      <c r="B399" s="30" t="s">
        <v>333</v>
      </c>
      <c r="C399" s="55">
        <f>SUM(C392:C398)</f>
        <v>7860000</v>
      </c>
      <c r="D399" s="31">
        <f>SUM(D392:D398)</f>
        <v>1162595.22</v>
      </c>
      <c r="E399" s="31">
        <f>SUM(E392:E398)</f>
        <v>34053.73999999999</v>
      </c>
      <c r="F399" s="41">
        <f>SUM(F392:F398)</f>
        <v>6731458.52</v>
      </c>
    </row>
    <row r="400" spans="1:6" ht="12.75">
      <c r="A400" s="45"/>
      <c r="B400" s="46"/>
      <c r="C400" s="58"/>
      <c r="D400" s="42"/>
      <c r="E400" s="42"/>
      <c r="F400" s="42"/>
    </row>
    <row r="401" spans="1:6" ht="12.75">
      <c r="A401" s="27"/>
      <c r="B401" s="5"/>
      <c r="C401" s="54"/>
      <c r="D401" s="36"/>
      <c r="E401" s="36"/>
      <c r="F401" s="38"/>
    </row>
    <row r="402" spans="1:6" ht="12.75">
      <c r="A402" s="27"/>
      <c r="B402" s="21" t="s">
        <v>345</v>
      </c>
      <c r="C402" s="54"/>
      <c r="D402" s="36"/>
      <c r="E402" s="36"/>
      <c r="F402" s="38"/>
    </row>
    <row r="403" spans="1:6" ht="12.75">
      <c r="A403" s="27"/>
      <c r="B403" s="21" t="s">
        <v>338</v>
      </c>
      <c r="C403" s="54"/>
      <c r="D403" s="36"/>
      <c r="E403" s="36"/>
      <c r="F403" s="38"/>
    </row>
    <row r="404" spans="1:6" ht="12.75">
      <c r="A404" s="27"/>
      <c r="B404" s="21"/>
      <c r="C404" s="54"/>
      <c r="D404" s="36"/>
      <c r="E404" s="36"/>
      <c r="F404" s="38"/>
    </row>
    <row r="405" spans="1:6" ht="12.75">
      <c r="A405" s="27"/>
      <c r="B405" s="21" t="s">
        <v>72</v>
      </c>
      <c r="C405" s="54"/>
      <c r="D405" s="36"/>
      <c r="E405" s="36"/>
      <c r="F405" s="38"/>
    </row>
    <row r="406" spans="1:6" ht="12.75">
      <c r="A406" s="27"/>
      <c r="B406" s="21" t="s">
        <v>339</v>
      </c>
      <c r="C406" s="54"/>
      <c r="D406" s="36"/>
      <c r="E406" s="36"/>
      <c r="F406" s="38"/>
    </row>
    <row r="407" spans="1:6" ht="12.75">
      <c r="A407" s="27"/>
      <c r="B407" s="21"/>
      <c r="C407" s="54"/>
      <c r="D407" s="36"/>
      <c r="E407" s="36"/>
      <c r="F407" s="38"/>
    </row>
    <row r="408" spans="1:6" ht="12.75">
      <c r="A408" s="27"/>
      <c r="B408" s="30" t="s">
        <v>335</v>
      </c>
      <c r="C408" s="54">
        <f>C399</f>
        <v>7860000</v>
      </c>
      <c r="D408" s="36">
        <f>D399</f>
        <v>1162595.22</v>
      </c>
      <c r="E408" s="36">
        <f>E399</f>
        <v>34053.73999999999</v>
      </c>
      <c r="F408" s="38">
        <f>F399</f>
        <v>6731458.52</v>
      </c>
    </row>
    <row r="409" spans="1:6" ht="12.75">
      <c r="A409" s="27"/>
      <c r="B409" s="30"/>
      <c r="C409" s="54"/>
      <c r="D409" s="44"/>
      <c r="E409" s="36"/>
      <c r="F409" s="38"/>
    </row>
    <row r="410" spans="1:6" ht="12.75">
      <c r="A410" s="27" t="s">
        <v>166</v>
      </c>
      <c r="B410" s="5" t="s">
        <v>296</v>
      </c>
      <c r="C410" s="54">
        <v>3408000</v>
      </c>
      <c r="D410" s="36">
        <v>0</v>
      </c>
      <c r="E410" s="61">
        <f aca="true" t="shared" si="24" ref="E410:E453">IF(D410&gt;C410,D410-C410,"")</f>
      </c>
      <c r="F410" s="62">
        <f aca="true" t="shared" si="25" ref="F410:F453">IF(C410&gt;D410,C410-D410,"")</f>
        <v>3408000</v>
      </c>
    </row>
    <row r="411" spans="1:6" ht="12.75">
      <c r="A411" s="27" t="s">
        <v>167</v>
      </c>
      <c r="B411" s="5" t="s">
        <v>297</v>
      </c>
      <c r="C411" s="54">
        <v>699000</v>
      </c>
      <c r="D411" s="36">
        <v>0</v>
      </c>
      <c r="E411" s="61">
        <f t="shared" si="24"/>
      </c>
      <c r="F411" s="62">
        <f t="shared" si="25"/>
        <v>699000</v>
      </c>
    </row>
    <row r="412" spans="1:6" ht="12.75">
      <c r="A412" s="27" t="s">
        <v>168</v>
      </c>
      <c r="B412" s="5" t="s">
        <v>298</v>
      </c>
      <c r="C412" s="54">
        <v>18829000</v>
      </c>
      <c r="D412" s="36">
        <v>0</v>
      </c>
      <c r="E412" s="61">
        <f t="shared" si="24"/>
      </c>
      <c r="F412" s="62">
        <f t="shared" si="25"/>
        <v>18829000</v>
      </c>
    </row>
    <row r="413" spans="1:6" ht="12.75">
      <c r="A413" s="27" t="s">
        <v>169</v>
      </c>
      <c r="B413" s="5" t="s">
        <v>299</v>
      </c>
      <c r="C413" s="54">
        <v>8161000</v>
      </c>
      <c r="D413" s="36">
        <v>0</v>
      </c>
      <c r="E413" s="61">
        <f t="shared" si="24"/>
      </c>
      <c r="F413" s="62">
        <f t="shared" si="25"/>
        <v>8161000</v>
      </c>
    </row>
    <row r="414" spans="1:6" ht="12.75">
      <c r="A414" s="27" t="s">
        <v>142</v>
      </c>
      <c r="B414" s="5" t="s">
        <v>300</v>
      </c>
      <c r="C414" s="54">
        <v>4355000</v>
      </c>
      <c r="D414" s="36">
        <v>0</v>
      </c>
      <c r="E414" s="61">
        <f t="shared" si="24"/>
      </c>
      <c r="F414" s="62">
        <f t="shared" si="25"/>
        <v>4355000</v>
      </c>
    </row>
    <row r="415" spans="2:6" ht="12.75">
      <c r="B415" s="5"/>
      <c r="C415" s="54"/>
      <c r="D415" s="36"/>
      <c r="E415" s="61">
        <f t="shared" si="24"/>
      </c>
      <c r="F415" s="62">
        <f t="shared" si="25"/>
      </c>
    </row>
    <row r="416" spans="2:6" ht="12.75">
      <c r="B416" s="21" t="s">
        <v>74</v>
      </c>
      <c r="C416" s="54"/>
      <c r="D416" s="36"/>
      <c r="E416" s="61">
        <f t="shared" si="24"/>
      </c>
      <c r="F416" s="62">
        <f t="shared" si="25"/>
      </c>
    </row>
    <row r="417" spans="2:6" ht="12.75">
      <c r="B417" s="21" t="s">
        <v>75</v>
      </c>
      <c r="C417" s="54"/>
      <c r="D417" s="36"/>
      <c r="E417" s="61">
        <f t="shared" si="24"/>
      </c>
      <c r="F417" s="62">
        <f t="shared" si="25"/>
      </c>
    </row>
    <row r="418" spans="2:6" ht="12.75">
      <c r="B418" s="5"/>
      <c r="C418" s="54"/>
      <c r="D418" s="36"/>
      <c r="E418" s="61">
        <f t="shared" si="24"/>
      </c>
      <c r="F418" s="62">
        <f t="shared" si="25"/>
      </c>
    </row>
    <row r="419" spans="1:6" ht="12.75">
      <c r="A419" s="27" t="s">
        <v>162</v>
      </c>
      <c r="B419" s="5" t="s">
        <v>295</v>
      </c>
      <c r="C419" s="54">
        <v>37256000</v>
      </c>
      <c r="D419" s="36">
        <v>40222133.48</v>
      </c>
      <c r="E419" s="61">
        <f t="shared" si="24"/>
        <v>2966133.4799999967</v>
      </c>
      <c r="F419" s="62">
        <f t="shared" si="25"/>
      </c>
    </row>
    <row r="420" spans="1:6" ht="12.75">
      <c r="A420" s="27" t="s">
        <v>170</v>
      </c>
      <c r="B420" s="5" t="s">
        <v>301</v>
      </c>
      <c r="C420" s="54">
        <v>12000</v>
      </c>
      <c r="D420" s="36">
        <v>15968.97</v>
      </c>
      <c r="E420" s="61">
        <f t="shared" si="24"/>
        <v>3968.9699999999993</v>
      </c>
      <c r="F420" s="62">
        <f t="shared" si="25"/>
      </c>
    </row>
    <row r="421" spans="1:6" ht="12.75">
      <c r="A421" s="27" t="s">
        <v>171</v>
      </c>
      <c r="B421" s="5" t="s">
        <v>348</v>
      </c>
      <c r="C421" s="54"/>
      <c r="D421" s="36"/>
      <c r="E421" s="61">
        <f t="shared" si="24"/>
      </c>
      <c r="F421" s="62">
        <f t="shared" si="25"/>
      </c>
    </row>
    <row r="422" spans="1:6" ht="12.75">
      <c r="A422" s="27"/>
      <c r="B422" s="5" t="s">
        <v>306</v>
      </c>
      <c r="C422" s="54">
        <v>1319000</v>
      </c>
      <c r="D422" s="36">
        <v>1622160.76</v>
      </c>
      <c r="E422" s="61">
        <f t="shared" si="24"/>
        <v>303160.76</v>
      </c>
      <c r="F422" s="62">
        <f t="shared" si="25"/>
      </c>
    </row>
    <row r="423" spans="1:6" ht="12.75">
      <c r="A423" s="27" t="s">
        <v>172</v>
      </c>
      <c r="B423" s="5" t="s">
        <v>302</v>
      </c>
      <c r="C423" s="54">
        <v>2257000</v>
      </c>
      <c r="D423" s="36">
        <v>2290765.9</v>
      </c>
      <c r="E423" s="61">
        <f t="shared" si="24"/>
        <v>33765.89999999991</v>
      </c>
      <c r="F423" s="62">
        <f t="shared" si="25"/>
      </c>
    </row>
    <row r="424" spans="1:6" ht="12.75">
      <c r="A424" s="27" t="s">
        <v>173</v>
      </c>
      <c r="B424" s="5" t="s">
        <v>346</v>
      </c>
      <c r="C424" s="54"/>
      <c r="D424" s="36"/>
      <c r="E424" s="61">
        <f t="shared" si="24"/>
      </c>
      <c r="F424" s="62">
        <f t="shared" si="25"/>
      </c>
    </row>
    <row r="425" spans="1:6" ht="12.75">
      <c r="A425" s="27"/>
      <c r="B425" s="5" t="s">
        <v>347</v>
      </c>
      <c r="C425" s="54">
        <v>14455000</v>
      </c>
      <c r="D425" s="36">
        <v>16441880.41</v>
      </c>
      <c r="E425" s="61">
        <f t="shared" si="24"/>
        <v>1986880.4100000001</v>
      </c>
      <c r="F425" s="62">
        <f t="shared" si="25"/>
      </c>
    </row>
    <row r="426" spans="1:6" ht="12.75">
      <c r="A426" s="27" t="s">
        <v>174</v>
      </c>
      <c r="B426" s="5" t="s">
        <v>303</v>
      </c>
      <c r="C426" s="54">
        <v>1453000</v>
      </c>
      <c r="D426" s="36">
        <v>1862258.67</v>
      </c>
      <c r="E426" s="61">
        <f t="shared" si="24"/>
        <v>409258.6699999999</v>
      </c>
      <c r="F426" s="62">
        <f t="shared" si="25"/>
      </c>
    </row>
    <row r="427" spans="1:6" ht="12.75">
      <c r="A427" s="27" t="s">
        <v>168</v>
      </c>
      <c r="B427" s="5" t="s">
        <v>304</v>
      </c>
      <c r="C427" s="54">
        <v>978000</v>
      </c>
      <c r="D427" s="36">
        <v>1590222.99</v>
      </c>
      <c r="E427" s="61">
        <f t="shared" si="24"/>
        <v>612222.99</v>
      </c>
      <c r="F427" s="62">
        <f t="shared" si="25"/>
      </c>
    </row>
    <row r="428" spans="1:6" ht="12.75">
      <c r="A428" s="27" t="s">
        <v>175</v>
      </c>
      <c r="B428" s="5" t="s">
        <v>305</v>
      </c>
      <c r="C428" s="54">
        <v>2051000</v>
      </c>
      <c r="D428" s="36">
        <v>1878821.3</v>
      </c>
      <c r="E428" s="61">
        <f t="shared" si="24"/>
      </c>
      <c r="F428" s="62">
        <f t="shared" si="25"/>
        <v>172178.69999999995</v>
      </c>
    </row>
    <row r="429" spans="2:6" ht="12.75">
      <c r="B429" s="5"/>
      <c r="C429" s="54"/>
      <c r="D429" s="36"/>
      <c r="E429" s="61">
        <f t="shared" si="24"/>
      </c>
      <c r="F429" s="62">
        <f t="shared" si="25"/>
      </c>
    </row>
    <row r="430" spans="2:6" ht="12.75">
      <c r="B430" s="21" t="s">
        <v>76</v>
      </c>
      <c r="C430" s="54"/>
      <c r="D430" s="36"/>
      <c r="E430" s="61">
        <f t="shared" si="24"/>
      </c>
      <c r="F430" s="62">
        <f t="shared" si="25"/>
      </c>
    </row>
    <row r="431" spans="2:6" ht="12.75">
      <c r="B431" s="21" t="s">
        <v>77</v>
      </c>
      <c r="C431" s="54"/>
      <c r="D431" s="36"/>
      <c r="E431" s="61">
        <f t="shared" si="24"/>
      </c>
      <c r="F431" s="62">
        <f t="shared" si="25"/>
      </c>
    </row>
    <row r="432" spans="2:6" ht="12.75">
      <c r="B432" s="5"/>
      <c r="C432" s="54"/>
      <c r="D432" s="36"/>
      <c r="E432" s="61">
        <f t="shared" si="24"/>
      </c>
      <c r="F432" s="62">
        <f t="shared" si="25"/>
      </c>
    </row>
    <row r="433" spans="1:6" ht="12.75">
      <c r="A433" s="27" t="s">
        <v>162</v>
      </c>
      <c r="B433" s="5" t="s">
        <v>295</v>
      </c>
      <c r="C433" s="54">
        <v>3070000</v>
      </c>
      <c r="D433" s="36">
        <v>3242331.17</v>
      </c>
      <c r="E433" s="61">
        <f t="shared" si="24"/>
        <v>172331.16999999993</v>
      </c>
      <c r="F433" s="62">
        <f t="shared" si="25"/>
      </c>
    </row>
    <row r="434" spans="1:6" ht="12.75">
      <c r="A434" s="27" t="s">
        <v>176</v>
      </c>
      <c r="B434" s="5" t="s">
        <v>307</v>
      </c>
      <c r="C434" s="54">
        <v>0</v>
      </c>
      <c r="D434" s="36">
        <v>11112.95</v>
      </c>
      <c r="E434" s="61">
        <f t="shared" si="24"/>
        <v>11112.95</v>
      </c>
      <c r="F434" s="62">
        <f t="shared" si="25"/>
      </c>
    </row>
    <row r="435" spans="1:6" ht="12.75">
      <c r="A435" s="27" t="s">
        <v>163</v>
      </c>
      <c r="B435" s="5" t="s">
        <v>308</v>
      </c>
      <c r="C435" s="54">
        <v>709000</v>
      </c>
      <c r="D435" s="36">
        <v>715856.8</v>
      </c>
      <c r="E435" s="61">
        <f t="shared" si="24"/>
        <v>6856.800000000047</v>
      </c>
      <c r="F435" s="62">
        <f t="shared" si="25"/>
      </c>
    </row>
    <row r="436" spans="1:6" ht="12.75">
      <c r="A436" s="27" t="s">
        <v>177</v>
      </c>
      <c r="B436" s="5" t="s">
        <v>309</v>
      </c>
      <c r="C436" s="54">
        <v>0</v>
      </c>
      <c r="D436" s="36">
        <v>65721.74</v>
      </c>
      <c r="E436" s="61">
        <f t="shared" si="24"/>
        <v>65721.74</v>
      </c>
      <c r="F436" s="62">
        <f t="shared" si="25"/>
      </c>
    </row>
    <row r="437" spans="1:6" ht="12.75">
      <c r="A437" s="27" t="s">
        <v>178</v>
      </c>
      <c r="B437" s="5" t="s">
        <v>310</v>
      </c>
      <c r="C437" s="54">
        <v>2384000</v>
      </c>
      <c r="D437" s="36">
        <v>2494679.73</v>
      </c>
      <c r="E437" s="61">
        <f t="shared" si="24"/>
        <v>110679.72999999998</v>
      </c>
      <c r="F437" s="62">
        <f t="shared" si="25"/>
      </c>
    </row>
    <row r="438" spans="2:6" ht="12.75">
      <c r="B438" s="5"/>
      <c r="C438" s="54"/>
      <c r="D438" s="36"/>
      <c r="E438" s="61">
        <f t="shared" si="24"/>
      </c>
      <c r="F438" s="62">
        <f t="shared" si="25"/>
      </c>
    </row>
    <row r="439" spans="2:6" ht="12.75">
      <c r="B439" s="21" t="s">
        <v>78</v>
      </c>
      <c r="C439" s="54"/>
      <c r="D439" s="36"/>
      <c r="E439" s="61">
        <f t="shared" si="24"/>
      </c>
      <c r="F439" s="62">
        <f t="shared" si="25"/>
      </c>
    </row>
    <row r="440" spans="2:6" ht="12.75">
      <c r="B440" s="21" t="s">
        <v>79</v>
      </c>
      <c r="C440" s="54"/>
      <c r="D440" s="36"/>
      <c r="E440" s="61">
        <f t="shared" si="24"/>
      </c>
      <c r="F440" s="62">
        <f t="shared" si="25"/>
      </c>
    </row>
    <row r="441" spans="2:6" ht="12.75">
      <c r="B441" s="5"/>
      <c r="C441" s="54"/>
      <c r="D441" s="36"/>
      <c r="E441" s="61">
        <f t="shared" si="24"/>
      </c>
      <c r="F441" s="62">
        <f t="shared" si="25"/>
      </c>
    </row>
    <row r="442" spans="1:6" ht="12.75">
      <c r="A442" s="27" t="s">
        <v>162</v>
      </c>
      <c r="B442" s="5" t="s">
        <v>295</v>
      </c>
      <c r="C442" s="54">
        <v>105000</v>
      </c>
      <c r="D442" s="36">
        <v>105255.79</v>
      </c>
      <c r="E442" s="61">
        <f t="shared" si="24"/>
        <v>255.7899999999936</v>
      </c>
      <c r="F442" s="62">
        <f t="shared" si="25"/>
      </c>
    </row>
    <row r="443" spans="2:6" ht="12.75">
      <c r="B443" s="5"/>
      <c r="C443" s="54"/>
      <c r="D443" s="36"/>
      <c r="E443" s="61">
        <f t="shared" si="24"/>
      </c>
      <c r="F443" s="62">
        <f t="shared" si="25"/>
      </c>
    </row>
    <row r="444" spans="2:6" ht="12.75">
      <c r="B444" s="21" t="s">
        <v>80</v>
      </c>
      <c r="C444" s="54"/>
      <c r="D444" s="36"/>
      <c r="E444" s="61">
        <f t="shared" si="24"/>
      </c>
      <c r="F444" s="62">
        <f t="shared" si="25"/>
      </c>
    </row>
    <row r="445" spans="2:6" ht="12.75">
      <c r="B445" s="21" t="s">
        <v>81</v>
      </c>
      <c r="C445" s="54"/>
      <c r="D445" s="36"/>
      <c r="E445" s="61">
        <f t="shared" si="24"/>
      </c>
      <c r="F445" s="62">
        <f t="shared" si="25"/>
      </c>
    </row>
    <row r="446" spans="2:6" ht="12.75">
      <c r="B446" s="5"/>
      <c r="C446" s="54"/>
      <c r="D446" s="36"/>
      <c r="E446" s="61">
        <f t="shared" si="24"/>
      </c>
      <c r="F446" s="62">
        <f t="shared" si="25"/>
      </c>
    </row>
    <row r="447" spans="1:6" ht="12.75">
      <c r="A447" s="27" t="s">
        <v>135</v>
      </c>
      <c r="B447" s="5" t="s">
        <v>311</v>
      </c>
      <c r="C447" s="54">
        <v>120000</v>
      </c>
      <c r="D447" s="36">
        <v>120000</v>
      </c>
      <c r="E447" s="61">
        <f t="shared" si="24"/>
      </c>
      <c r="F447" s="62">
        <f t="shared" si="25"/>
      </c>
    </row>
    <row r="448" spans="2:6" ht="12.75">
      <c r="B448" s="5"/>
      <c r="C448" s="54"/>
      <c r="D448" s="36"/>
      <c r="E448" s="61">
        <f t="shared" si="24"/>
      </c>
      <c r="F448" s="62">
        <f t="shared" si="25"/>
      </c>
    </row>
    <row r="449" spans="2:6" ht="12.75">
      <c r="B449" s="21" t="s">
        <v>82</v>
      </c>
      <c r="C449" s="54"/>
      <c r="D449" s="36"/>
      <c r="E449" s="61">
        <f t="shared" si="24"/>
      </c>
      <c r="F449" s="62">
        <f t="shared" si="25"/>
      </c>
    </row>
    <row r="450" spans="2:6" ht="12.75">
      <c r="B450" s="21" t="s">
        <v>83</v>
      </c>
      <c r="C450" s="54"/>
      <c r="D450" s="36"/>
      <c r="E450" s="61">
        <f t="shared" si="24"/>
      </c>
      <c r="F450" s="62">
        <f t="shared" si="25"/>
      </c>
    </row>
    <row r="451" spans="2:6" ht="12.75">
      <c r="B451" s="21" t="s">
        <v>84</v>
      </c>
      <c r="C451" s="54"/>
      <c r="D451" s="36"/>
      <c r="E451" s="61">
        <f t="shared" si="24"/>
      </c>
      <c r="F451" s="62">
        <f t="shared" si="25"/>
      </c>
    </row>
    <row r="452" spans="2:6" ht="12.75">
      <c r="B452" s="5"/>
      <c r="C452" s="54"/>
      <c r="D452" s="36"/>
      <c r="E452" s="61">
        <f t="shared" si="24"/>
      </c>
      <c r="F452" s="62">
        <f t="shared" si="25"/>
      </c>
    </row>
    <row r="453" spans="1:6" ht="12.75">
      <c r="A453" s="27" t="s">
        <v>163</v>
      </c>
      <c r="B453" s="5" t="s">
        <v>312</v>
      </c>
      <c r="C453" s="54">
        <v>277000</v>
      </c>
      <c r="D453" s="36">
        <v>309539.11</v>
      </c>
      <c r="E453" s="61">
        <f t="shared" si="24"/>
        <v>32539.109999999986</v>
      </c>
      <c r="F453" s="62">
        <f t="shared" si="25"/>
      </c>
    </row>
    <row r="454" spans="2:6" ht="12.75">
      <c r="B454" s="5"/>
      <c r="C454" s="54"/>
      <c r="D454" s="36"/>
      <c r="E454" s="36"/>
      <c r="F454" s="38"/>
    </row>
    <row r="455" spans="2:6" ht="12.75">
      <c r="B455" s="30" t="s">
        <v>333</v>
      </c>
      <c r="C455" s="55">
        <f>SUM(C407:C454)</f>
        <v>109758000</v>
      </c>
      <c r="D455" s="31">
        <f>SUM(D407:D454)</f>
        <v>74151304.99</v>
      </c>
      <c r="E455" s="31">
        <f>SUM(E407:E454)</f>
        <v>6748942.209999999</v>
      </c>
      <c r="F455" s="41">
        <f>SUM(F407:F454)</f>
        <v>42355637.22</v>
      </c>
    </row>
    <row r="456" spans="1:6" ht="12.75">
      <c r="A456" s="26"/>
      <c r="B456" s="46"/>
      <c r="C456" s="58"/>
      <c r="D456" s="42"/>
      <c r="E456" s="42"/>
      <c r="F456" s="42"/>
    </row>
    <row r="457" spans="2:6" ht="12.75">
      <c r="B457" s="5"/>
      <c r="C457" s="54"/>
      <c r="D457" s="36"/>
      <c r="E457" s="36"/>
      <c r="F457" s="38"/>
    </row>
    <row r="458" spans="2:6" ht="12.75">
      <c r="B458" s="21" t="s">
        <v>161</v>
      </c>
      <c r="C458" s="54"/>
      <c r="D458" s="36"/>
      <c r="E458" s="36"/>
      <c r="F458" s="38"/>
    </row>
    <row r="459" spans="2:6" ht="12.75">
      <c r="B459" s="21" t="s">
        <v>338</v>
      </c>
      <c r="C459" s="54"/>
      <c r="D459" s="36"/>
      <c r="E459" s="36"/>
      <c r="F459" s="38"/>
    </row>
    <row r="460" spans="2:6" ht="12.75">
      <c r="B460" s="21"/>
      <c r="C460" s="54"/>
      <c r="D460" s="36"/>
      <c r="E460" s="36"/>
      <c r="F460" s="38"/>
    </row>
    <row r="461" spans="2:6" ht="12.75">
      <c r="B461" s="30" t="s">
        <v>335</v>
      </c>
      <c r="C461" s="54">
        <f>C455</f>
        <v>109758000</v>
      </c>
      <c r="D461" s="36">
        <f>D455</f>
        <v>74151304.99</v>
      </c>
      <c r="E461" s="36">
        <f>E455</f>
        <v>6748942.209999999</v>
      </c>
      <c r="F461" s="38">
        <f>F455</f>
        <v>42355637.22</v>
      </c>
    </row>
    <row r="462" spans="2:6" ht="12.75">
      <c r="B462" s="5"/>
      <c r="C462" s="54"/>
      <c r="D462" s="36"/>
      <c r="E462" s="36"/>
      <c r="F462" s="38"/>
    </row>
    <row r="463" spans="2:6" ht="12.75">
      <c r="B463" s="21" t="s">
        <v>85</v>
      </c>
      <c r="C463" s="54"/>
      <c r="D463" s="36"/>
      <c r="E463" s="61">
        <f aca="true" t="shared" si="26" ref="E463:E510">IF(D463&gt;C463,D463-C463,"")</f>
      </c>
      <c r="F463" s="62">
        <f aca="true" t="shared" si="27" ref="F463:F510">IF(C463&gt;D463,C463-D463,"")</f>
      </c>
    </row>
    <row r="464" spans="2:6" ht="12.75">
      <c r="B464" s="5"/>
      <c r="C464" s="54"/>
      <c r="D464" s="36"/>
      <c r="E464" s="61">
        <f t="shared" si="26"/>
      </c>
      <c r="F464" s="62">
        <f t="shared" si="27"/>
      </c>
    </row>
    <row r="465" spans="1:6" ht="12.75">
      <c r="A465" s="27" t="s">
        <v>162</v>
      </c>
      <c r="B465" s="5" t="s">
        <v>295</v>
      </c>
      <c r="C465" s="54">
        <v>2382000</v>
      </c>
      <c r="D465" s="36">
        <v>2382000</v>
      </c>
      <c r="E465" s="61">
        <f t="shared" si="26"/>
      </c>
      <c r="F465" s="62">
        <f t="shared" si="27"/>
      </c>
    </row>
    <row r="466" spans="1:6" ht="12.75">
      <c r="A466" s="27" t="s">
        <v>179</v>
      </c>
      <c r="B466" s="5" t="s">
        <v>349</v>
      </c>
      <c r="C466" s="54">
        <v>8826000</v>
      </c>
      <c r="D466" s="36">
        <v>9954323</v>
      </c>
      <c r="E466" s="61">
        <f t="shared" si="26"/>
        <v>1128323</v>
      </c>
      <c r="F466" s="62">
        <f t="shared" si="27"/>
      </c>
    </row>
    <row r="467" spans="2:6" ht="12.75">
      <c r="B467" s="5"/>
      <c r="C467" s="54"/>
      <c r="D467" s="36"/>
      <c r="E467" s="61">
        <f t="shared" si="26"/>
      </c>
      <c r="F467" s="62">
        <f t="shared" si="27"/>
      </c>
    </row>
    <row r="468" spans="2:6" ht="12.75">
      <c r="B468" s="21" t="s">
        <v>86</v>
      </c>
      <c r="C468" s="54"/>
      <c r="D468" s="36"/>
      <c r="E468" s="61">
        <f t="shared" si="26"/>
      </c>
      <c r="F468" s="62">
        <f t="shared" si="27"/>
      </c>
    </row>
    <row r="469" spans="2:6" ht="12.75">
      <c r="B469" s="5"/>
      <c r="C469" s="54"/>
      <c r="D469" s="36"/>
      <c r="E469" s="61">
        <f t="shared" si="26"/>
      </c>
      <c r="F469" s="62">
        <f t="shared" si="27"/>
      </c>
    </row>
    <row r="470" spans="1:6" ht="12.75">
      <c r="A470" s="27" t="s">
        <v>162</v>
      </c>
      <c r="B470" s="5" t="s">
        <v>295</v>
      </c>
      <c r="C470" s="54">
        <v>3143000</v>
      </c>
      <c r="D470" s="36">
        <v>0</v>
      </c>
      <c r="E470" s="61">
        <f t="shared" si="26"/>
      </c>
      <c r="F470" s="62">
        <f t="shared" si="27"/>
        <v>3143000</v>
      </c>
    </row>
    <row r="471" spans="1:6" ht="12.75">
      <c r="A471" s="27" t="s">
        <v>180</v>
      </c>
      <c r="B471" s="5" t="s">
        <v>313</v>
      </c>
      <c r="C471" s="54">
        <v>2599000</v>
      </c>
      <c r="D471" s="36">
        <v>0</v>
      </c>
      <c r="E471" s="61">
        <f t="shared" si="26"/>
      </c>
      <c r="F471" s="62">
        <f t="shared" si="27"/>
        <v>2599000</v>
      </c>
    </row>
    <row r="472" spans="1:6" ht="12.75">
      <c r="A472" s="27"/>
      <c r="B472" s="5"/>
      <c r="C472" s="54"/>
      <c r="D472" s="36"/>
      <c r="E472" s="61">
        <f t="shared" si="26"/>
      </c>
      <c r="F472" s="62">
        <f t="shared" si="27"/>
      </c>
    </row>
    <row r="473" spans="2:6" ht="12.75">
      <c r="B473" s="21" t="s">
        <v>328</v>
      </c>
      <c r="C473" s="54"/>
      <c r="D473" s="36"/>
      <c r="E473" s="61">
        <f t="shared" si="26"/>
      </c>
      <c r="F473" s="62">
        <f t="shared" si="27"/>
      </c>
    </row>
    <row r="474" spans="2:6" ht="12.75">
      <c r="B474" s="21" t="s">
        <v>314</v>
      </c>
      <c r="C474" s="54"/>
      <c r="D474" s="36"/>
      <c r="E474" s="61">
        <f t="shared" si="26"/>
      </c>
      <c r="F474" s="62">
        <f t="shared" si="27"/>
      </c>
    </row>
    <row r="475" spans="2:6" ht="12.75">
      <c r="B475" s="5"/>
      <c r="C475" s="54"/>
      <c r="D475" s="36"/>
      <c r="E475" s="61">
        <f t="shared" si="26"/>
      </c>
      <c r="F475" s="62">
        <f t="shared" si="27"/>
      </c>
    </row>
    <row r="476" spans="1:6" ht="12.75">
      <c r="A476" s="27" t="s">
        <v>162</v>
      </c>
      <c r="B476" s="5" t="s">
        <v>295</v>
      </c>
      <c r="C476" s="54">
        <v>9089000</v>
      </c>
      <c r="D476" s="36">
        <v>14120059.04</v>
      </c>
      <c r="E476" s="61">
        <f t="shared" si="26"/>
        <v>5031059.039999999</v>
      </c>
      <c r="F476" s="62">
        <f t="shared" si="27"/>
      </c>
    </row>
    <row r="477" spans="2:6" ht="12.75">
      <c r="B477" s="5"/>
      <c r="C477" s="54"/>
      <c r="D477" s="36"/>
      <c r="E477" s="61">
        <f t="shared" si="26"/>
      </c>
      <c r="F477" s="62">
        <f t="shared" si="27"/>
      </c>
    </row>
    <row r="478" spans="2:6" ht="12.75">
      <c r="B478" s="21" t="s">
        <v>350</v>
      </c>
      <c r="C478" s="54"/>
      <c r="D478" s="36"/>
      <c r="E478" s="61">
        <f t="shared" si="26"/>
      </c>
      <c r="F478" s="62">
        <f t="shared" si="27"/>
      </c>
    </row>
    <row r="479" spans="2:6" ht="12.75">
      <c r="B479" s="21" t="s">
        <v>107</v>
      </c>
      <c r="C479" s="54"/>
      <c r="D479" s="36"/>
      <c r="E479" s="61">
        <f t="shared" si="26"/>
      </c>
      <c r="F479" s="62">
        <f t="shared" si="27"/>
      </c>
    </row>
    <row r="480" spans="1:6" ht="12.75">
      <c r="A480" s="27" t="s">
        <v>162</v>
      </c>
      <c r="B480" s="5" t="s">
        <v>295</v>
      </c>
      <c r="C480" s="54">
        <v>800000</v>
      </c>
      <c r="D480" s="36">
        <v>0</v>
      </c>
      <c r="E480" s="61">
        <f t="shared" si="26"/>
      </c>
      <c r="F480" s="62">
        <f t="shared" si="27"/>
        <v>800000</v>
      </c>
    </row>
    <row r="481" spans="1:6" ht="12.75">
      <c r="A481" s="27" t="s">
        <v>177</v>
      </c>
      <c r="B481" s="5" t="s">
        <v>315</v>
      </c>
      <c r="C481" s="54">
        <v>2126000</v>
      </c>
      <c r="D481" s="36">
        <v>0</v>
      </c>
      <c r="E481" s="61">
        <f t="shared" si="26"/>
      </c>
      <c r="F481" s="62">
        <f t="shared" si="27"/>
        <v>2126000</v>
      </c>
    </row>
    <row r="482" spans="2:6" ht="12.75">
      <c r="B482" s="5"/>
      <c r="C482" s="54"/>
      <c r="D482" s="36"/>
      <c r="E482" s="61">
        <f t="shared" si="26"/>
      </c>
      <c r="F482" s="62">
        <f t="shared" si="27"/>
      </c>
    </row>
    <row r="483" spans="2:6" ht="12.75">
      <c r="B483" s="21" t="s">
        <v>87</v>
      </c>
      <c r="C483" s="54"/>
      <c r="D483" s="36"/>
      <c r="E483" s="61">
        <f t="shared" si="26"/>
      </c>
      <c r="F483" s="62">
        <f t="shared" si="27"/>
      </c>
    </row>
    <row r="484" spans="2:6" ht="12.75">
      <c r="B484" s="21" t="s">
        <v>181</v>
      </c>
      <c r="C484" s="54"/>
      <c r="D484" s="36"/>
      <c r="E484" s="61">
        <f t="shared" si="26"/>
      </c>
      <c r="F484" s="62">
        <f t="shared" si="27"/>
      </c>
    </row>
    <row r="485" spans="2:6" ht="12.75">
      <c r="B485" s="5"/>
      <c r="C485" s="54"/>
      <c r="D485" s="36"/>
      <c r="E485" s="61">
        <f t="shared" si="26"/>
      </c>
      <c r="F485" s="62">
        <f t="shared" si="27"/>
      </c>
    </row>
    <row r="486" spans="1:6" ht="12.75">
      <c r="A486" s="27" t="s">
        <v>182</v>
      </c>
      <c r="B486" s="5" t="s">
        <v>316</v>
      </c>
      <c r="C486" s="54">
        <v>4830000</v>
      </c>
      <c r="D486" s="36">
        <v>5552595.03</v>
      </c>
      <c r="E486" s="61">
        <f t="shared" si="26"/>
        <v>722595.0300000003</v>
      </c>
      <c r="F486" s="62">
        <f t="shared" si="27"/>
      </c>
    </row>
    <row r="487" spans="1:6" ht="12.75">
      <c r="A487" s="27" t="s">
        <v>177</v>
      </c>
      <c r="B487" s="5" t="s">
        <v>317</v>
      </c>
      <c r="C487" s="54">
        <v>725000</v>
      </c>
      <c r="D487" s="36">
        <v>309211.47</v>
      </c>
      <c r="E487" s="61">
        <f t="shared" si="26"/>
      </c>
      <c r="F487" s="62">
        <f t="shared" si="27"/>
        <v>415788.53</v>
      </c>
    </row>
    <row r="488" spans="2:6" ht="12.75">
      <c r="B488" s="5"/>
      <c r="C488" s="54"/>
      <c r="D488" s="36"/>
      <c r="E488" s="61">
        <f t="shared" si="26"/>
      </c>
      <c r="F488" s="62">
        <f t="shared" si="27"/>
      </c>
    </row>
    <row r="489" spans="2:6" ht="12.75">
      <c r="B489" s="21" t="s">
        <v>88</v>
      </c>
      <c r="C489" s="54"/>
      <c r="D489" s="36"/>
      <c r="E489" s="61">
        <f t="shared" si="26"/>
      </c>
      <c r="F489" s="62">
        <f t="shared" si="27"/>
      </c>
    </row>
    <row r="490" spans="2:6" ht="12.75">
      <c r="B490" s="21" t="s">
        <v>89</v>
      </c>
      <c r="C490" s="54"/>
      <c r="D490" s="36"/>
      <c r="E490" s="61">
        <f t="shared" si="26"/>
      </c>
      <c r="F490" s="62">
        <f t="shared" si="27"/>
      </c>
    </row>
    <row r="491" spans="2:6" ht="12.75">
      <c r="B491" s="5"/>
      <c r="C491" s="54"/>
      <c r="D491" s="36"/>
      <c r="E491" s="61">
        <f t="shared" si="26"/>
      </c>
      <c r="F491" s="62">
        <f t="shared" si="27"/>
      </c>
    </row>
    <row r="492" spans="1:6" ht="12.75">
      <c r="A492" s="27" t="s">
        <v>162</v>
      </c>
      <c r="B492" s="5" t="s">
        <v>295</v>
      </c>
      <c r="C492" s="54">
        <v>4301000</v>
      </c>
      <c r="D492" s="36">
        <v>9957445.33</v>
      </c>
      <c r="E492" s="61">
        <f t="shared" si="26"/>
        <v>5656445.33</v>
      </c>
      <c r="F492" s="62">
        <f t="shared" si="27"/>
      </c>
    </row>
    <row r="493" spans="1:6" ht="12.75">
      <c r="A493" s="27" t="s">
        <v>135</v>
      </c>
      <c r="B493" s="5" t="s">
        <v>318</v>
      </c>
      <c r="C493" s="54">
        <v>1677000</v>
      </c>
      <c r="D493" s="36">
        <v>8303491.19</v>
      </c>
      <c r="E493" s="61">
        <f t="shared" si="26"/>
        <v>6626491.19</v>
      </c>
      <c r="F493" s="62">
        <f t="shared" si="27"/>
      </c>
    </row>
    <row r="494" spans="1:6" ht="12.75">
      <c r="A494" s="27" t="s">
        <v>171</v>
      </c>
      <c r="B494" s="5" t="s">
        <v>319</v>
      </c>
      <c r="C494" s="54">
        <v>5200000</v>
      </c>
      <c r="D494" s="36">
        <v>5647777.78</v>
      </c>
      <c r="E494" s="61">
        <f t="shared" si="26"/>
        <v>447777.78000000026</v>
      </c>
      <c r="F494" s="62">
        <f t="shared" si="27"/>
      </c>
    </row>
    <row r="495" spans="1:6" ht="12.75">
      <c r="A495" s="27" t="s">
        <v>163</v>
      </c>
      <c r="B495" s="5" t="s">
        <v>312</v>
      </c>
      <c r="C495" s="54">
        <v>3392000</v>
      </c>
      <c r="D495" s="36">
        <v>5198227.78</v>
      </c>
      <c r="E495" s="61">
        <f t="shared" si="26"/>
        <v>1806227.7800000003</v>
      </c>
      <c r="F495" s="62">
        <f t="shared" si="27"/>
      </c>
    </row>
    <row r="496" spans="1:6" ht="12.75">
      <c r="A496" s="27" t="s">
        <v>184</v>
      </c>
      <c r="B496" s="5" t="s">
        <v>320</v>
      </c>
      <c r="C496" s="54">
        <v>42000</v>
      </c>
      <c r="D496" s="36">
        <v>220213.65</v>
      </c>
      <c r="E496" s="61">
        <f t="shared" si="26"/>
        <v>178213.65</v>
      </c>
      <c r="F496" s="62">
        <f t="shared" si="27"/>
      </c>
    </row>
    <row r="497" spans="2:6" ht="12.75">
      <c r="B497" s="5"/>
      <c r="C497" s="54"/>
      <c r="D497" s="36"/>
      <c r="E497" s="61">
        <f t="shared" si="26"/>
      </c>
      <c r="F497" s="62">
        <f t="shared" si="27"/>
      </c>
    </row>
    <row r="498" spans="2:6" ht="12.75">
      <c r="B498" s="21" t="s">
        <v>90</v>
      </c>
      <c r="C498" s="54"/>
      <c r="D498" s="36"/>
      <c r="E498" s="61">
        <f t="shared" si="26"/>
      </c>
      <c r="F498" s="62">
        <f t="shared" si="27"/>
      </c>
    </row>
    <row r="499" spans="2:6" ht="12.75">
      <c r="B499" s="21" t="s">
        <v>91</v>
      </c>
      <c r="C499" s="54"/>
      <c r="D499" s="36"/>
      <c r="E499" s="61">
        <f t="shared" si="26"/>
      </c>
      <c r="F499" s="62">
        <f t="shared" si="27"/>
      </c>
    </row>
    <row r="500" spans="2:6" ht="12.75">
      <c r="B500" s="5"/>
      <c r="C500" s="54"/>
      <c r="D500" s="36"/>
      <c r="E500" s="61">
        <f t="shared" si="26"/>
      </c>
      <c r="F500" s="62">
        <f t="shared" si="27"/>
      </c>
    </row>
    <row r="501" spans="1:6" ht="12.75">
      <c r="A501" s="27" t="s">
        <v>162</v>
      </c>
      <c r="B501" s="5" t="s">
        <v>295</v>
      </c>
      <c r="C501" s="54">
        <v>10000</v>
      </c>
      <c r="D501" s="36">
        <v>0</v>
      </c>
      <c r="E501" s="61">
        <f t="shared" si="26"/>
      </c>
      <c r="F501" s="62">
        <f t="shared" si="27"/>
        <v>10000</v>
      </c>
    </row>
    <row r="502" spans="2:6" ht="12.75">
      <c r="B502" s="5"/>
      <c r="C502" s="54"/>
      <c r="D502" s="36"/>
      <c r="E502" s="61">
        <f t="shared" si="26"/>
      </c>
      <c r="F502" s="62">
        <f t="shared" si="27"/>
      </c>
    </row>
    <row r="503" spans="2:6" ht="12.75">
      <c r="B503" s="21" t="s">
        <v>92</v>
      </c>
      <c r="C503" s="54"/>
      <c r="D503" s="36"/>
      <c r="E503" s="61">
        <f t="shared" si="26"/>
      </c>
      <c r="F503" s="62">
        <f t="shared" si="27"/>
      </c>
    </row>
    <row r="504" spans="2:6" ht="12.75">
      <c r="B504" s="21" t="s">
        <v>93</v>
      </c>
      <c r="C504" s="54"/>
      <c r="D504" s="36"/>
      <c r="E504" s="61">
        <f t="shared" si="26"/>
      </c>
      <c r="F504" s="62">
        <f t="shared" si="27"/>
      </c>
    </row>
    <row r="505" spans="2:6" ht="12.75">
      <c r="B505" s="5"/>
      <c r="C505" s="54"/>
      <c r="D505" s="36"/>
      <c r="E505" s="61">
        <f t="shared" si="26"/>
      </c>
      <c r="F505" s="62">
        <f t="shared" si="27"/>
      </c>
    </row>
    <row r="506" spans="1:6" ht="12.75">
      <c r="A506" s="27" t="s">
        <v>162</v>
      </c>
      <c r="B506" s="5" t="s">
        <v>295</v>
      </c>
      <c r="C506" s="54">
        <v>57000000</v>
      </c>
      <c r="D506" s="36">
        <v>62887835.32</v>
      </c>
      <c r="E506" s="61">
        <f t="shared" si="26"/>
        <v>5887835.32</v>
      </c>
      <c r="F506" s="62">
        <f t="shared" si="27"/>
      </c>
    </row>
    <row r="507" spans="2:6" ht="12.75">
      <c r="B507" s="5"/>
      <c r="C507" s="54"/>
      <c r="D507" s="36"/>
      <c r="E507" s="61">
        <f t="shared" si="26"/>
      </c>
      <c r="F507" s="62">
        <f t="shared" si="27"/>
      </c>
    </row>
    <row r="508" spans="2:6" ht="12.75">
      <c r="B508" s="21" t="s">
        <v>94</v>
      </c>
      <c r="C508" s="54"/>
      <c r="D508" s="36"/>
      <c r="E508" s="61">
        <f t="shared" si="26"/>
      </c>
      <c r="F508" s="62">
        <f t="shared" si="27"/>
      </c>
    </row>
    <row r="509" spans="2:6" ht="12.75">
      <c r="B509" s="5"/>
      <c r="C509" s="54"/>
      <c r="D509" s="36"/>
      <c r="E509" s="61">
        <f t="shared" si="26"/>
      </c>
      <c r="F509" s="62">
        <f t="shared" si="27"/>
      </c>
    </row>
    <row r="510" spans="1:6" ht="12.75">
      <c r="A510" s="27" t="s">
        <v>162</v>
      </c>
      <c r="B510" s="5" t="s">
        <v>321</v>
      </c>
      <c r="C510" s="54">
        <v>1500000000</v>
      </c>
      <c r="D510" s="36">
        <v>1100000000</v>
      </c>
      <c r="E510" s="61">
        <f t="shared" si="26"/>
      </c>
      <c r="F510" s="62">
        <f t="shared" si="27"/>
        <v>400000000</v>
      </c>
    </row>
    <row r="511" spans="1:6" ht="12.75">
      <c r="A511" s="27"/>
      <c r="B511" s="30" t="s">
        <v>333</v>
      </c>
      <c r="C511" s="55">
        <f>SUM(C459:C510)</f>
        <v>1715900000</v>
      </c>
      <c r="D511" s="31">
        <f>SUM(D459:D510)</f>
        <v>1298684484.58</v>
      </c>
      <c r="E511" s="31">
        <f>SUM(E459:E510)</f>
        <v>34233910.33</v>
      </c>
      <c r="F511" s="41">
        <f>SUM(F459:F510)</f>
        <v>451449425.75</v>
      </c>
    </row>
    <row r="512" spans="1:6" ht="12.75">
      <c r="A512" s="45"/>
      <c r="B512" s="46"/>
      <c r="C512" s="58"/>
      <c r="D512" s="42"/>
      <c r="E512" s="42"/>
      <c r="F512" s="42"/>
    </row>
    <row r="513" spans="1:6" ht="12.75">
      <c r="A513" s="27"/>
      <c r="B513" s="5"/>
      <c r="C513" s="54"/>
      <c r="D513" s="36"/>
      <c r="E513" s="36"/>
      <c r="F513" s="38"/>
    </row>
    <row r="514" spans="1:6" ht="12.75">
      <c r="A514" s="27"/>
      <c r="B514" s="21" t="s">
        <v>161</v>
      </c>
      <c r="C514" s="54"/>
      <c r="D514" s="36"/>
      <c r="E514" s="36"/>
      <c r="F514" s="38"/>
    </row>
    <row r="515" spans="1:6" ht="12.75">
      <c r="A515" s="27"/>
      <c r="B515" s="21" t="s">
        <v>338</v>
      </c>
      <c r="C515" s="54"/>
      <c r="D515" s="36"/>
      <c r="E515" s="36"/>
      <c r="F515" s="38"/>
    </row>
    <row r="516" spans="1:6" ht="12.75">
      <c r="A516" s="27"/>
      <c r="B516" s="21"/>
      <c r="C516" s="54"/>
      <c r="D516" s="36"/>
      <c r="E516" s="36"/>
      <c r="F516" s="38"/>
    </row>
    <row r="517" spans="2:6" ht="12.75">
      <c r="B517" s="30" t="s">
        <v>335</v>
      </c>
      <c r="C517" s="54">
        <f>C511</f>
        <v>1715900000</v>
      </c>
      <c r="D517" s="36">
        <f>D511</f>
        <v>1298684484.58</v>
      </c>
      <c r="E517" s="36">
        <f>E511</f>
        <v>34233910.33</v>
      </c>
      <c r="F517" s="38">
        <f>F511</f>
        <v>451449425.75</v>
      </c>
    </row>
    <row r="518" spans="2:6" ht="12.75">
      <c r="B518" s="30"/>
      <c r="C518" s="54"/>
      <c r="D518" s="36"/>
      <c r="E518" s="36"/>
      <c r="F518" s="38"/>
    </row>
    <row r="519" spans="2:6" ht="12.75">
      <c r="B519" s="21" t="s">
        <v>95</v>
      </c>
      <c r="C519" s="54"/>
      <c r="D519" s="36"/>
      <c r="E519" s="36"/>
      <c r="F519" s="38"/>
    </row>
    <row r="520" spans="2:6" ht="12.75">
      <c r="B520" s="21" t="s">
        <v>96</v>
      </c>
      <c r="C520" s="54"/>
      <c r="D520" s="36"/>
      <c r="E520" s="36"/>
      <c r="F520" s="38"/>
    </row>
    <row r="521" spans="2:6" ht="12.75">
      <c r="B521" s="5"/>
      <c r="C521" s="54"/>
      <c r="D521" s="36"/>
      <c r="E521" s="36"/>
      <c r="F521" s="38"/>
    </row>
    <row r="522" spans="1:6" ht="12.75">
      <c r="A522" s="27" t="s">
        <v>162</v>
      </c>
      <c r="B522" s="5" t="s">
        <v>322</v>
      </c>
      <c r="C522" s="54">
        <v>555000000</v>
      </c>
      <c r="D522" s="36">
        <v>538537546.77</v>
      </c>
      <c r="E522" s="61">
        <f aca="true" t="shared" si="28" ref="E522:E531">IF(D522&gt;C522,D522-C522,"")</f>
      </c>
      <c r="F522" s="62">
        <f aca="true" t="shared" si="29" ref="F522:F531">IF(C522&gt;D522,C522-D522,"")</f>
        <v>16462453.23000002</v>
      </c>
    </row>
    <row r="523" spans="2:6" ht="12.75">
      <c r="B523" s="5"/>
      <c r="C523" s="54"/>
      <c r="D523" s="36"/>
      <c r="E523" s="61">
        <f t="shared" si="28"/>
      </c>
      <c r="F523" s="62">
        <f t="shared" si="29"/>
      </c>
    </row>
    <row r="524" spans="1:6" ht="12.75">
      <c r="A524" s="27"/>
      <c r="B524" s="21" t="s">
        <v>99</v>
      </c>
      <c r="C524" s="54"/>
      <c r="D524" s="36"/>
      <c r="E524" s="61">
        <f t="shared" si="28"/>
      </c>
      <c r="F524" s="62">
        <f t="shared" si="29"/>
      </c>
    </row>
    <row r="525" spans="2:6" ht="12.75">
      <c r="B525" s="21" t="s">
        <v>100</v>
      </c>
      <c r="C525" s="54"/>
      <c r="D525" s="36"/>
      <c r="E525" s="61">
        <f t="shared" si="28"/>
      </c>
      <c r="F525" s="62">
        <f t="shared" si="29"/>
      </c>
    </row>
    <row r="526" spans="2:6" ht="12.75">
      <c r="B526" s="21"/>
      <c r="C526" s="54"/>
      <c r="D526" s="36"/>
      <c r="E526" s="61">
        <f t="shared" si="28"/>
      </c>
      <c r="F526" s="62">
        <f t="shared" si="29"/>
      </c>
    </row>
    <row r="527" spans="1:6" ht="12.75">
      <c r="A527" s="27" t="s">
        <v>162</v>
      </c>
      <c r="B527" s="5" t="s">
        <v>321</v>
      </c>
      <c r="C527" s="54">
        <v>3000000</v>
      </c>
      <c r="D527" s="36">
        <v>3000000</v>
      </c>
      <c r="E527" s="61">
        <f t="shared" si="28"/>
      </c>
      <c r="F527" s="62">
        <f t="shared" si="29"/>
      </c>
    </row>
    <row r="528" spans="2:6" ht="12.75">
      <c r="B528" s="5"/>
      <c r="C528" s="54"/>
      <c r="D528" s="36"/>
      <c r="E528" s="61">
        <f t="shared" si="28"/>
      </c>
      <c r="F528" s="62">
        <f t="shared" si="29"/>
      </c>
    </row>
    <row r="529" spans="2:6" ht="12.75">
      <c r="B529" s="21" t="s">
        <v>63</v>
      </c>
      <c r="C529" s="54"/>
      <c r="D529" s="36"/>
      <c r="E529" s="61">
        <f t="shared" si="28"/>
      </c>
      <c r="F529" s="62">
        <f t="shared" si="29"/>
      </c>
    </row>
    <row r="530" spans="2:6" ht="12.75">
      <c r="B530" s="5"/>
      <c r="C530" s="54"/>
      <c r="D530" s="36"/>
      <c r="E530" s="61">
        <f t="shared" si="28"/>
      </c>
      <c r="F530" s="62">
        <f t="shared" si="29"/>
      </c>
    </row>
    <row r="531" spans="1:6" ht="12.75">
      <c r="A531" s="27" t="s">
        <v>145</v>
      </c>
      <c r="B531" s="5" t="s">
        <v>160</v>
      </c>
      <c r="C531" s="54">
        <v>2100000</v>
      </c>
      <c r="D531" s="36">
        <v>1683324.02</v>
      </c>
      <c r="E531" s="61">
        <f t="shared" si="28"/>
      </c>
      <c r="F531" s="62">
        <f t="shared" si="29"/>
        <v>416675.98</v>
      </c>
    </row>
    <row r="532" spans="1:6" ht="12.75">
      <c r="A532" s="27"/>
      <c r="B532" s="5"/>
      <c r="C532" s="54"/>
      <c r="D532" s="36"/>
      <c r="E532" s="36"/>
      <c r="F532" s="38"/>
    </row>
    <row r="533" spans="2:6" ht="12.75">
      <c r="B533" s="21" t="s">
        <v>351</v>
      </c>
      <c r="C533" s="55">
        <f>SUM(C517:C531)</f>
        <v>2276000000</v>
      </c>
      <c r="D533" s="31">
        <f>SUM(D517:D531)</f>
        <v>1841905355.37</v>
      </c>
      <c r="E533" s="31">
        <f>SUM(E517:E531)</f>
        <v>34233910.33</v>
      </c>
      <c r="F533" s="41">
        <f>SUM(F517:F531)</f>
        <v>468328554.96000004</v>
      </c>
    </row>
    <row r="534" spans="2:6" ht="12.75">
      <c r="B534" s="30" t="s">
        <v>9</v>
      </c>
      <c r="C534" s="54"/>
      <c r="D534" s="36"/>
      <c r="E534" s="65">
        <f>IF(D533&gt;C533,D533-C533,"")</f>
      </c>
      <c r="F534" s="82">
        <f>IF(C533&gt;D533,C533-D533,"")</f>
        <v>434094644.6300001</v>
      </c>
    </row>
    <row r="535" spans="2:6" ht="12.75">
      <c r="B535" s="5"/>
      <c r="C535" s="54"/>
      <c r="D535" s="36"/>
      <c r="E535" s="36"/>
      <c r="F535" s="38"/>
    </row>
    <row r="536" spans="2:6" ht="12.75">
      <c r="B536" s="21" t="s">
        <v>352</v>
      </c>
      <c r="C536" s="54"/>
      <c r="D536" s="36"/>
      <c r="E536" s="36"/>
      <c r="F536" s="38"/>
    </row>
    <row r="537" spans="2:6" ht="12.75">
      <c r="B537" s="21"/>
      <c r="C537" s="54"/>
      <c r="D537" s="36"/>
      <c r="E537" s="36"/>
      <c r="F537" s="38"/>
    </row>
    <row r="538" spans="2:6" ht="12.75">
      <c r="B538" s="21" t="s">
        <v>70</v>
      </c>
      <c r="C538" s="54"/>
      <c r="D538" s="36"/>
      <c r="E538" s="36"/>
      <c r="F538" s="38"/>
    </row>
    <row r="539" spans="2:6" ht="12.75">
      <c r="B539" s="21" t="s">
        <v>71</v>
      </c>
      <c r="C539" s="54"/>
      <c r="D539" s="36"/>
      <c r="E539" s="36"/>
      <c r="F539" s="38"/>
    </row>
    <row r="540" spans="2:6" ht="12.75">
      <c r="B540" s="5"/>
      <c r="C540" s="54"/>
      <c r="D540" s="36"/>
      <c r="E540" s="36"/>
      <c r="F540" s="38"/>
    </row>
    <row r="541" spans="1:6" ht="12.75">
      <c r="A541" s="27" t="s">
        <v>162</v>
      </c>
      <c r="B541" s="5" t="s">
        <v>295</v>
      </c>
      <c r="C541" s="54">
        <v>207000</v>
      </c>
      <c r="D541" s="36">
        <v>207385.37</v>
      </c>
      <c r="E541" s="61">
        <f aca="true" t="shared" si="30" ref="E541:E563">IF(D541&gt;C541,D541-C541,"")</f>
        <v>385.36999999999534</v>
      </c>
      <c r="F541" s="62">
        <f aca="true" t="shared" si="31" ref="F541:F563">IF(C541&gt;D541,C541-D541,"")</f>
      </c>
    </row>
    <row r="542" spans="1:6" ht="12.75">
      <c r="A542" s="27" t="s">
        <v>163</v>
      </c>
      <c r="B542" s="5" t="s">
        <v>312</v>
      </c>
      <c r="C542" s="54">
        <v>1344000</v>
      </c>
      <c r="D542" s="36">
        <v>1498175.19</v>
      </c>
      <c r="E542" s="61">
        <f t="shared" si="30"/>
        <v>154175.18999999994</v>
      </c>
      <c r="F542" s="62">
        <f t="shared" si="31"/>
      </c>
    </row>
    <row r="543" spans="2:6" ht="12.75">
      <c r="B543" s="5"/>
      <c r="C543" s="54"/>
      <c r="D543" s="36"/>
      <c r="E543" s="61">
        <f t="shared" si="30"/>
      </c>
      <c r="F543" s="62">
        <f t="shared" si="31"/>
      </c>
    </row>
    <row r="544" spans="2:6" ht="12.75">
      <c r="B544" s="21" t="s">
        <v>72</v>
      </c>
      <c r="C544" s="54"/>
      <c r="D544" s="36"/>
      <c r="E544" s="61">
        <f t="shared" si="30"/>
      </c>
      <c r="F544" s="62">
        <f t="shared" si="31"/>
      </c>
    </row>
    <row r="545" spans="2:6" ht="12.75">
      <c r="B545" s="21" t="s">
        <v>73</v>
      </c>
      <c r="C545" s="54"/>
      <c r="D545" s="36"/>
      <c r="E545" s="61">
        <f t="shared" si="30"/>
      </c>
      <c r="F545" s="62">
        <f t="shared" si="31"/>
      </c>
    </row>
    <row r="546" spans="2:6" ht="12.75">
      <c r="B546" s="5"/>
      <c r="C546" s="54"/>
      <c r="D546" s="36"/>
      <c r="E546" s="61">
        <f t="shared" si="30"/>
      </c>
      <c r="F546" s="62">
        <f t="shared" si="31"/>
      </c>
    </row>
    <row r="547" spans="1:6" ht="12.75">
      <c r="A547" s="27" t="s">
        <v>162</v>
      </c>
      <c r="B547" s="5" t="s">
        <v>295</v>
      </c>
      <c r="C547" s="54">
        <v>12681000</v>
      </c>
      <c r="D547" s="36">
        <v>0</v>
      </c>
      <c r="E547" s="61">
        <f t="shared" si="30"/>
      </c>
      <c r="F547" s="62">
        <f t="shared" si="31"/>
        <v>12681000</v>
      </c>
    </row>
    <row r="548" spans="1:6" ht="12.75">
      <c r="A548" s="27" t="s">
        <v>167</v>
      </c>
      <c r="B548" s="5" t="s">
        <v>297</v>
      </c>
      <c r="C548" s="54">
        <v>3375000</v>
      </c>
      <c r="D548" s="36">
        <v>0</v>
      </c>
      <c r="E548" s="61">
        <f t="shared" si="30"/>
      </c>
      <c r="F548" s="62">
        <f t="shared" si="31"/>
        <v>3375000</v>
      </c>
    </row>
    <row r="549" spans="1:6" ht="12.75">
      <c r="A549" s="27" t="s">
        <v>168</v>
      </c>
      <c r="B549" s="5" t="s">
        <v>298</v>
      </c>
      <c r="C549" s="54">
        <v>26640000</v>
      </c>
      <c r="D549" s="36">
        <v>0</v>
      </c>
      <c r="E549" s="61">
        <f t="shared" si="30"/>
      </c>
      <c r="F549" s="62">
        <f t="shared" si="31"/>
        <v>26640000</v>
      </c>
    </row>
    <row r="550" spans="1:6" ht="12.75">
      <c r="A550" s="27" t="s">
        <v>142</v>
      </c>
      <c r="B550" s="5" t="s">
        <v>323</v>
      </c>
      <c r="C550" s="54">
        <v>22800000</v>
      </c>
      <c r="D550" s="36">
        <v>0</v>
      </c>
      <c r="E550" s="61">
        <f t="shared" si="30"/>
      </c>
      <c r="F550" s="62">
        <f t="shared" si="31"/>
        <v>22800000</v>
      </c>
    </row>
    <row r="551" spans="2:6" ht="12.75">
      <c r="B551" s="5"/>
      <c r="C551" s="54"/>
      <c r="D551" s="36"/>
      <c r="E551" s="61">
        <f t="shared" si="30"/>
      </c>
      <c r="F551" s="62">
        <f t="shared" si="31"/>
      </c>
    </row>
    <row r="552" spans="2:6" ht="12.75">
      <c r="B552" s="21" t="s">
        <v>74</v>
      </c>
      <c r="C552" s="54"/>
      <c r="D552" s="36"/>
      <c r="E552" s="61">
        <f t="shared" si="30"/>
      </c>
      <c r="F552" s="62">
        <f t="shared" si="31"/>
      </c>
    </row>
    <row r="553" spans="2:6" ht="12.75">
      <c r="B553" s="21" t="s">
        <v>75</v>
      </c>
      <c r="C553" s="54"/>
      <c r="D553" s="36"/>
      <c r="E553" s="61">
        <f t="shared" si="30"/>
      </c>
      <c r="F553" s="62">
        <f t="shared" si="31"/>
      </c>
    </row>
    <row r="554" spans="2:6" ht="12.75">
      <c r="B554" s="5"/>
      <c r="C554" s="54"/>
      <c r="D554" s="36"/>
      <c r="E554" s="61">
        <f t="shared" si="30"/>
      </c>
      <c r="F554" s="62">
        <f t="shared" si="31"/>
      </c>
    </row>
    <row r="555" spans="1:6" ht="12.75">
      <c r="A555" s="27" t="s">
        <v>162</v>
      </c>
      <c r="B555" s="5" t="s">
        <v>295</v>
      </c>
      <c r="C555" s="54">
        <v>44137000</v>
      </c>
      <c r="D555" s="36">
        <v>44137490.96</v>
      </c>
      <c r="E555" s="61">
        <f t="shared" si="30"/>
        <v>490.96000000089407</v>
      </c>
      <c r="F555" s="62">
        <f t="shared" si="31"/>
      </c>
    </row>
    <row r="556" spans="1:6" ht="12.75">
      <c r="A556" s="27" t="s">
        <v>170</v>
      </c>
      <c r="B556" s="5" t="s">
        <v>324</v>
      </c>
      <c r="C556" s="54">
        <v>50000</v>
      </c>
      <c r="D556" s="36">
        <v>49834</v>
      </c>
      <c r="E556" s="61">
        <f t="shared" si="30"/>
      </c>
      <c r="F556" s="62">
        <f t="shared" si="31"/>
        <v>166</v>
      </c>
    </row>
    <row r="557" spans="1:6" ht="12.75">
      <c r="A557" s="27" t="s">
        <v>171</v>
      </c>
      <c r="B557" s="5" t="s">
        <v>358</v>
      </c>
      <c r="C557" s="54"/>
      <c r="D557" s="36"/>
      <c r="E557" s="61">
        <f t="shared" si="30"/>
      </c>
      <c r="F557" s="62">
        <f t="shared" si="31"/>
      </c>
    </row>
    <row r="558" spans="1:6" ht="12.75">
      <c r="A558" s="27"/>
      <c r="B558" s="5" t="s">
        <v>359</v>
      </c>
      <c r="C558" s="54">
        <v>14040000</v>
      </c>
      <c r="D558" s="36">
        <v>14613123.08</v>
      </c>
      <c r="E558" s="61">
        <f t="shared" si="30"/>
        <v>573123.0800000001</v>
      </c>
      <c r="F558" s="62">
        <f t="shared" si="31"/>
      </c>
    </row>
    <row r="559" spans="1:6" ht="12.75">
      <c r="A559" s="27" t="s">
        <v>172</v>
      </c>
      <c r="B559" s="5" t="s">
        <v>302</v>
      </c>
      <c r="C559" s="54">
        <v>7485000</v>
      </c>
      <c r="D559" s="36">
        <v>7678013.84</v>
      </c>
      <c r="E559" s="61">
        <f t="shared" si="30"/>
        <v>193013.83999999985</v>
      </c>
      <c r="F559" s="62">
        <f t="shared" si="31"/>
      </c>
    </row>
    <row r="560" spans="1:6" ht="12.75">
      <c r="A560" s="27" t="s">
        <v>173</v>
      </c>
      <c r="B560" s="5" t="s">
        <v>325</v>
      </c>
      <c r="C560" s="54">
        <v>35042000</v>
      </c>
      <c r="D560" s="36">
        <v>39052880.32</v>
      </c>
      <c r="E560" s="61">
        <f t="shared" si="30"/>
        <v>4010880.3200000003</v>
      </c>
      <c r="F560" s="62">
        <f t="shared" si="31"/>
      </c>
    </row>
    <row r="561" spans="1:6" ht="12.75">
      <c r="A561" s="27" t="s">
        <v>174</v>
      </c>
      <c r="B561" s="5" t="s">
        <v>303</v>
      </c>
      <c r="C561" s="54">
        <v>18000000</v>
      </c>
      <c r="D561" s="36">
        <v>19310000</v>
      </c>
      <c r="E561" s="61">
        <f t="shared" si="30"/>
        <v>1310000</v>
      </c>
      <c r="F561" s="62">
        <f t="shared" si="31"/>
      </c>
    </row>
    <row r="562" spans="1:6" ht="12.75">
      <c r="A562" s="27" t="s">
        <v>168</v>
      </c>
      <c r="B562" s="5" t="s">
        <v>304</v>
      </c>
      <c r="C562" s="54">
        <v>11844000</v>
      </c>
      <c r="D562" s="36">
        <v>12705980</v>
      </c>
      <c r="E562" s="61">
        <f t="shared" si="30"/>
        <v>861980</v>
      </c>
      <c r="F562" s="62">
        <f t="shared" si="31"/>
      </c>
    </row>
    <row r="563" spans="1:6" ht="12.75">
      <c r="A563" s="27" t="s">
        <v>175</v>
      </c>
      <c r="B563" s="5" t="s">
        <v>305</v>
      </c>
      <c r="C563" s="54">
        <v>4146000</v>
      </c>
      <c r="D563" s="36">
        <v>3717580</v>
      </c>
      <c r="E563" s="61">
        <f t="shared" si="30"/>
      </c>
      <c r="F563" s="62">
        <f t="shared" si="31"/>
        <v>428420</v>
      </c>
    </row>
    <row r="564" spans="1:6" ht="12.75">
      <c r="A564" s="27"/>
      <c r="B564" s="5"/>
      <c r="C564" s="54"/>
      <c r="D564" s="36"/>
      <c r="E564" s="36"/>
      <c r="F564" s="38"/>
    </row>
    <row r="565" spans="1:6" ht="12.75">
      <c r="A565" s="27"/>
      <c r="B565" s="30" t="s">
        <v>333</v>
      </c>
      <c r="C565" s="77">
        <f>SUM(C540:C564)</f>
        <v>201791000</v>
      </c>
      <c r="D565" s="78">
        <f>SUM(D540:D564)</f>
        <v>142970462.76</v>
      </c>
      <c r="E565" s="78">
        <f>SUM(E540:E564)</f>
        <v>7104048.760000001</v>
      </c>
      <c r="F565" s="79">
        <f>SUM(F540:F564)</f>
        <v>65924586</v>
      </c>
    </row>
    <row r="566" spans="1:6" ht="12.75">
      <c r="A566" s="45"/>
      <c r="B566" s="46"/>
      <c r="C566" s="58"/>
      <c r="D566" s="42"/>
      <c r="E566" s="42"/>
      <c r="F566" s="42"/>
    </row>
    <row r="567" spans="1:6" ht="12.75">
      <c r="A567" s="45"/>
      <c r="B567" s="46"/>
      <c r="C567" s="58"/>
      <c r="D567" s="42"/>
      <c r="E567" s="42"/>
      <c r="F567" s="42"/>
    </row>
    <row r="568" spans="1:6" ht="12.75">
      <c r="A568" s="45"/>
      <c r="B568" s="46"/>
      <c r="C568" s="58"/>
      <c r="D568" s="42"/>
      <c r="E568" s="42"/>
      <c r="F568" s="42"/>
    </row>
    <row r="569" spans="1:6" ht="12.75">
      <c r="A569" s="27"/>
      <c r="B569" s="5"/>
      <c r="C569" s="54"/>
      <c r="D569" s="36"/>
      <c r="E569" s="36"/>
      <c r="F569" s="38"/>
    </row>
    <row r="570" spans="1:6" ht="12.75">
      <c r="A570" s="27"/>
      <c r="B570" s="21" t="s">
        <v>341</v>
      </c>
      <c r="C570" s="54"/>
      <c r="D570" s="36"/>
      <c r="E570" s="36"/>
      <c r="F570" s="38"/>
    </row>
    <row r="571" spans="1:6" ht="12.75">
      <c r="A571" s="27"/>
      <c r="B571" s="5"/>
      <c r="C571" s="54"/>
      <c r="D571" s="36"/>
      <c r="E571" s="36"/>
      <c r="F571" s="38"/>
    </row>
    <row r="572" spans="2:6" ht="12.75">
      <c r="B572" s="30" t="s">
        <v>335</v>
      </c>
      <c r="C572" s="54">
        <f>C565</f>
        <v>201791000</v>
      </c>
      <c r="D572" s="36">
        <f>D565</f>
        <v>142970462.76</v>
      </c>
      <c r="E572" s="36">
        <f>E565</f>
        <v>7104048.760000001</v>
      </c>
      <c r="F572" s="38">
        <f>F565</f>
        <v>65924586</v>
      </c>
    </row>
    <row r="573" spans="2:6" ht="12.75">
      <c r="B573" s="30"/>
      <c r="C573" s="54"/>
      <c r="D573" s="36"/>
      <c r="E573" s="36"/>
      <c r="F573" s="38"/>
    </row>
    <row r="574" spans="2:6" ht="12.75">
      <c r="B574" s="21" t="s">
        <v>76</v>
      </c>
      <c r="C574" s="54"/>
      <c r="D574" s="36"/>
      <c r="E574" s="36"/>
      <c r="F574" s="38"/>
    </row>
    <row r="575" spans="2:6" ht="12.75">
      <c r="B575" s="21" t="s">
        <v>77</v>
      </c>
      <c r="C575" s="54"/>
      <c r="D575" s="36"/>
      <c r="E575" s="36"/>
      <c r="F575" s="38"/>
    </row>
    <row r="576" spans="2:6" ht="12.75">
      <c r="B576" s="5"/>
      <c r="C576" s="54"/>
      <c r="D576" s="36"/>
      <c r="E576" s="36"/>
      <c r="F576" s="38"/>
    </row>
    <row r="577" spans="1:6" ht="12.75">
      <c r="A577" s="27" t="s">
        <v>162</v>
      </c>
      <c r="B577" s="5" t="s">
        <v>295</v>
      </c>
      <c r="C577" s="54">
        <v>7280000</v>
      </c>
      <c r="D577" s="36">
        <v>7569133.57</v>
      </c>
      <c r="E577" s="61">
        <f aca="true" t="shared" si="32" ref="E577:E620">IF(D577&gt;C577,D577-C577,"")</f>
        <v>289133.5700000003</v>
      </c>
      <c r="F577" s="62">
        <f aca="true" t="shared" si="33" ref="F577:F620">IF(C577&gt;D577,C577-D577,"")</f>
      </c>
    </row>
    <row r="578" spans="1:6" ht="12.75">
      <c r="A578" s="27" t="s">
        <v>163</v>
      </c>
      <c r="B578" s="5" t="s">
        <v>308</v>
      </c>
      <c r="C578" s="54">
        <v>1279000</v>
      </c>
      <c r="D578" s="36">
        <v>1278906.05</v>
      </c>
      <c r="E578" s="61">
        <f t="shared" si="32"/>
      </c>
      <c r="F578" s="62">
        <f t="shared" si="33"/>
        <v>93.94999999995343</v>
      </c>
    </row>
    <row r="579" spans="1:6" ht="12.75">
      <c r="A579" s="27" t="s">
        <v>178</v>
      </c>
      <c r="B579" s="5" t="s">
        <v>310</v>
      </c>
      <c r="C579" s="54">
        <v>3529000</v>
      </c>
      <c r="D579" s="36">
        <v>3529000</v>
      </c>
      <c r="E579" s="61">
        <f t="shared" si="32"/>
      </c>
      <c r="F579" s="62">
        <f t="shared" si="33"/>
      </c>
    </row>
    <row r="580" spans="2:6" ht="12.75">
      <c r="B580" s="5"/>
      <c r="C580" s="54"/>
      <c r="D580" s="36"/>
      <c r="E580" s="61">
        <f t="shared" si="32"/>
      </c>
      <c r="F580" s="62">
        <f t="shared" si="33"/>
      </c>
    </row>
    <row r="581" spans="2:6" ht="12.75">
      <c r="B581" s="21" t="s">
        <v>101</v>
      </c>
      <c r="C581" s="54"/>
      <c r="D581" s="36"/>
      <c r="E581" s="61">
        <f t="shared" si="32"/>
      </c>
      <c r="F581" s="62">
        <f t="shared" si="33"/>
      </c>
    </row>
    <row r="582" spans="2:6" ht="12.75">
      <c r="B582" s="21" t="s">
        <v>102</v>
      </c>
      <c r="C582" s="54"/>
      <c r="D582" s="36"/>
      <c r="E582" s="61">
        <f t="shared" si="32"/>
      </c>
      <c r="F582" s="62">
        <f t="shared" si="33"/>
      </c>
    </row>
    <row r="583" spans="2:6" ht="12.75">
      <c r="B583" s="21" t="s">
        <v>103</v>
      </c>
      <c r="C583" s="54"/>
      <c r="D583" s="36"/>
      <c r="E583" s="61">
        <f t="shared" si="32"/>
      </c>
      <c r="F583" s="62">
        <f t="shared" si="33"/>
      </c>
    </row>
    <row r="584" spans="2:6" ht="12.75">
      <c r="B584" s="5"/>
      <c r="C584" s="54"/>
      <c r="D584" s="36"/>
      <c r="E584" s="61">
        <f t="shared" si="32"/>
      </c>
      <c r="F584" s="62">
        <f t="shared" si="33"/>
      </c>
    </row>
    <row r="585" spans="1:6" ht="12.75">
      <c r="A585" s="27" t="s">
        <v>162</v>
      </c>
      <c r="B585" s="5" t="s">
        <v>295</v>
      </c>
      <c r="C585" s="54">
        <v>26000</v>
      </c>
      <c r="D585" s="36">
        <v>26313.95</v>
      </c>
      <c r="E585" s="61">
        <f t="shared" si="32"/>
        <v>313.9500000000007</v>
      </c>
      <c r="F585" s="62">
        <f t="shared" si="33"/>
      </c>
    </row>
    <row r="586" spans="2:6" ht="12.75">
      <c r="B586" s="5"/>
      <c r="C586" s="54"/>
      <c r="D586" s="36"/>
      <c r="E586" s="61">
        <f t="shared" si="32"/>
      </c>
      <c r="F586" s="62">
        <f t="shared" si="33"/>
      </c>
    </row>
    <row r="587" spans="2:6" ht="12.75">
      <c r="B587" s="21" t="s">
        <v>104</v>
      </c>
      <c r="C587" s="54"/>
      <c r="D587" s="36"/>
      <c r="E587" s="61">
        <f t="shared" si="32"/>
      </c>
      <c r="F587" s="62">
        <f t="shared" si="33"/>
      </c>
    </row>
    <row r="588" spans="2:6" ht="12.75">
      <c r="B588" s="21" t="s">
        <v>105</v>
      </c>
      <c r="C588" s="54"/>
      <c r="D588" s="36"/>
      <c r="E588" s="61">
        <f t="shared" si="32"/>
      </c>
      <c r="F588" s="62">
        <f t="shared" si="33"/>
      </c>
    </row>
    <row r="589" spans="2:6" ht="12.75">
      <c r="B589" s="5"/>
      <c r="C589" s="54"/>
      <c r="D589" s="36"/>
      <c r="E589" s="61">
        <f t="shared" si="32"/>
      </c>
      <c r="F589" s="62">
        <f t="shared" si="33"/>
      </c>
    </row>
    <row r="590" spans="1:6" ht="12.75">
      <c r="A590" s="27" t="s">
        <v>163</v>
      </c>
      <c r="B590" s="5" t="s">
        <v>312</v>
      </c>
      <c r="C590" s="54">
        <v>979000</v>
      </c>
      <c r="D590" s="36">
        <v>1095856.3</v>
      </c>
      <c r="E590" s="61">
        <f t="shared" si="32"/>
        <v>116856.30000000005</v>
      </c>
      <c r="F590" s="62">
        <f t="shared" si="33"/>
      </c>
    </row>
    <row r="591" spans="2:6" ht="12.75">
      <c r="B591" s="5"/>
      <c r="C591" s="54"/>
      <c r="D591" s="36"/>
      <c r="E591" s="61">
        <f t="shared" si="32"/>
      </c>
      <c r="F591" s="62">
        <f t="shared" si="33"/>
      </c>
    </row>
    <row r="592" spans="2:6" ht="12.75">
      <c r="B592" s="21" t="s">
        <v>85</v>
      </c>
      <c r="C592" s="54"/>
      <c r="D592" s="36"/>
      <c r="E592" s="61">
        <f t="shared" si="32"/>
      </c>
      <c r="F592" s="62">
        <f t="shared" si="33"/>
      </c>
    </row>
    <row r="593" spans="2:6" ht="12.75">
      <c r="B593" s="5"/>
      <c r="C593" s="54"/>
      <c r="D593" s="36"/>
      <c r="E593" s="61">
        <f t="shared" si="32"/>
      </c>
      <c r="F593" s="62">
        <f t="shared" si="33"/>
      </c>
    </row>
    <row r="594" spans="1:6" ht="12.75">
      <c r="A594" s="27" t="s">
        <v>162</v>
      </c>
      <c r="B594" s="5" t="s">
        <v>295</v>
      </c>
      <c r="C594" s="54">
        <v>1250000</v>
      </c>
      <c r="D594" s="36">
        <v>1250000</v>
      </c>
      <c r="E594" s="61">
        <f t="shared" si="32"/>
      </c>
      <c r="F594" s="62">
        <f t="shared" si="33"/>
      </c>
    </row>
    <row r="595" spans="1:6" ht="12.75">
      <c r="A595" s="27" t="s">
        <v>179</v>
      </c>
      <c r="B595" s="5" t="s">
        <v>326</v>
      </c>
      <c r="C595" s="54">
        <v>15957000</v>
      </c>
      <c r="D595" s="36">
        <v>17959013</v>
      </c>
      <c r="E595" s="61">
        <f t="shared" si="32"/>
        <v>2002013</v>
      </c>
      <c r="F595" s="62">
        <f t="shared" si="33"/>
      </c>
    </row>
    <row r="596" spans="2:6" ht="12.75">
      <c r="B596" s="5"/>
      <c r="C596" s="54"/>
      <c r="D596" s="36"/>
      <c r="E596" s="61">
        <f t="shared" si="32"/>
      </c>
      <c r="F596" s="62">
        <f t="shared" si="33"/>
      </c>
    </row>
    <row r="597" spans="2:6" ht="12.75">
      <c r="B597" s="21" t="s">
        <v>86</v>
      </c>
      <c r="C597" s="54"/>
      <c r="D597" s="36"/>
      <c r="E597" s="61">
        <f t="shared" si="32"/>
      </c>
      <c r="F597" s="62">
        <f t="shared" si="33"/>
      </c>
    </row>
    <row r="598" spans="2:6" ht="12.75">
      <c r="B598" s="5"/>
      <c r="C598" s="54"/>
      <c r="D598" s="36"/>
      <c r="E598" s="61">
        <f t="shared" si="32"/>
      </c>
      <c r="F598" s="62">
        <f t="shared" si="33"/>
      </c>
    </row>
    <row r="599" spans="1:6" ht="12.75">
      <c r="A599" s="27" t="s">
        <v>162</v>
      </c>
      <c r="B599" s="5" t="s">
        <v>295</v>
      </c>
      <c r="C599" s="54">
        <v>2993000</v>
      </c>
      <c r="D599" s="36">
        <v>0</v>
      </c>
      <c r="E599" s="61">
        <f t="shared" si="32"/>
      </c>
      <c r="F599" s="62">
        <f t="shared" si="33"/>
        <v>2993000</v>
      </c>
    </row>
    <row r="600" spans="1:6" ht="12.75">
      <c r="A600" s="27" t="s">
        <v>180</v>
      </c>
      <c r="B600" s="5" t="s">
        <v>313</v>
      </c>
      <c r="C600" s="54">
        <v>3800000</v>
      </c>
      <c r="D600" s="36">
        <v>0</v>
      </c>
      <c r="E600" s="61">
        <f t="shared" si="32"/>
      </c>
      <c r="F600" s="62">
        <f t="shared" si="33"/>
        <v>3800000</v>
      </c>
    </row>
    <row r="601" spans="2:6" ht="12.75">
      <c r="B601" s="5"/>
      <c r="C601" s="54"/>
      <c r="D601" s="36"/>
      <c r="E601" s="61">
        <f t="shared" si="32"/>
      </c>
      <c r="F601" s="62">
        <f t="shared" si="33"/>
      </c>
    </row>
    <row r="602" spans="2:6" ht="12.75">
      <c r="B602" s="21" t="s">
        <v>328</v>
      </c>
      <c r="C602" s="54"/>
      <c r="D602" s="36"/>
      <c r="E602" s="61">
        <f t="shared" si="32"/>
      </c>
      <c r="F602" s="62">
        <f t="shared" si="33"/>
      </c>
    </row>
    <row r="603" spans="2:6" ht="12.75">
      <c r="B603" s="21" t="s">
        <v>327</v>
      </c>
      <c r="C603" s="54"/>
      <c r="D603" s="36"/>
      <c r="E603" s="61">
        <f t="shared" si="32"/>
      </c>
      <c r="F603" s="62">
        <f t="shared" si="33"/>
      </c>
    </row>
    <row r="604" spans="2:6" ht="12.75">
      <c r="B604" s="5"/>
      <c r="C604" s="54"/>
      <c r="D604" s="36"/>
      <c r="E604" s="61">
        <f t="shared" si="32"/>
      </c>
      <c r="F604" s="62">
        <f t="shared" si="33"/>
      </c>
    </row>
    <row r="605" spans="1:6" ht="12.75">
      <c r="A605" s="27" t="s">
        <v>162</v>
      </c>
      <c r="B605" s="5" t="s">
        <v>295</v>
      </c>
      <c r="C605" s="54">
        <v>1566000</v>
      </c>
      <c r="D605" s="36">
        <v>0</v>
      </c>
      <c r="E605" s="61">
        <f t="shared" si="32"/>
      </c>
      <c r="F605" s="62">
        <f t="shared" si="33"/>
        <v>1566000</v>
      </c>
    </row>
    <row r="606" spans="1:6" ht="12.75">
      <c r="A606" s="27" t="s">
        <v>183</v>
      </c>
      <c r="B606" s="5" t="s">
        <v>360</v>
      </c>
      <c r="C606" s="54"/>
      <c r="D606" s="36"/>
      <c r="E606" s="61"/>
      <c r="F606" s="62"/>
    </row>
    <row r="607" spans="1:6" ht="12.75">
      <c r="A607" s="27"/>
      <c r="B607" s="5" t="s">
        <v>329</v>
      </c>
      <c r="C607" s="54">
        <v>6954000</v>
      </c>
      <c r="D607" s="36">
        <v>0</v>
      </c>
      <c r="E607" s="61">
        <f t="shared" si="32"/>
      </c>
      <c r="F607" s="62">
        <f t="shared" si="33"/>
        <v>6954000</v>
      </c>
    </row>
    <row r="608" spans="1:6" ht="12.75">
      <c r="A608" s="27"/>
      <c r="B608" s="5"/>
      <c r="C608" s="54"/>
      <c r="D608" s="36"/>
      <c r="E608" s="61">
        <f t="shared" si="32"/>
      </c>
      <c r="F608" s="62">
        <f t="shared" si="33"/>
      </c>
    </row>
    <row r="609" spans="1:6" ht="12.75">
      <c r="A609" s="27"/>
      <c r="B609" s="21" t="s">
        <v>106</v>
      </c>
      <c r="C609" s="54"/>
      <c r="D609" s="36"/>
      <c r="E609" s="61">
        <f t="shared" si="32"/>
      </c>
      <c r="F609" s="62">
        <f t="shared" si="33"/>
      </c>
    </row>
    <row r="610" spans="2:6" ht="12.75">
      <c r="B610" s="21" t="s">
        <v>107</v>
      </c>
      <c r="C610" s="54"/>
      <c r="D610" s="36"/>
      <c r="E610" s="61">
        <f t="shared" si="32"/>
      </c>
      <c r="F610" s="62">
        <f t="shared" si="33"/>
      </c>
    </row>
    <row r="611" spans="2:6" ht="12.75">
      <c r="B611" s="5"/>
      <c r="C611" s="54"/>
      <c r="D611" s="36"/>
      <c r="E611" s="61">
        <f t="shared" si="32"/>
      </c>
      <c r="F611" s="62">
        <f t="shared" si="33"/>
      </c>
    </row>
    <row r="612" spans="1:6" ht="12.75">
      <c r="A612" s="27" t="s">
        <v>162</v>
      </c>
      <c r="B612" s="5" t="s">
        <v>295</v>
      </c>
      <c r="C612" s="54">
        <v>500000</v>
      </c>
      <c r="D612" s="36">
        <v>0</v>
      </c>
      <c r="E612" s="61">
        <f t="shared" si="32"/>
      </c>
      <c r="F612" s="62">
        <f t="shared" si="33"/>
        <v>500000</v>
      </c>
    </row>
    <row r="613" spans="1:6" ht="12.75">
      <c r="A613" s="27" t="s">
        <v>177</v>
      </c>
      <c r="B613" s="5" t="s">
        <v>315</v>
      </c>
      <c r="C613" s="54">
        <v>17820000</v>
      </c>
      <c r="D613" s="36">
        <v>0</v>
      </c>
      <c r="E613" s="61">
        <f t="shared" si="32"/>
      </c>
      <c r="F613" s="62">
        <f t="shared" si="33"/>
        <v>17820000</v>
      </c>
    </row>
    <row r="614" spans="2:6" ht="12.75">
      <c r="B614" s="5"/>
      <c r="C614" s="54"/>
      <c r="D614" s="36"/>
      <c r="E614" s="61">
        <f t="shared" si="32"/>
      </c>
      <c r="F614" s="62">
        <f t="shared" si="33"/>
      </c>
    </row>
    <row r="615" spans="2:6" ht="12.75">
      <c r="B615" s="21" t="s">
        <v>108</v>
      </c>
      <c r="C615" s="54"/>
      <c r="D615" s="36"/>
      <c r="E615" s="61">
        <f t="shared" si="32"/>
      </c>
      <c r="F615" s="62">
        <f t="shared" si="33"/>
      </c>
    </row>
    <row r="616" spans="2:6" ht="12.75">
      <c r="B616" s="21" t="s">
        <v>109</v>
      </c>
      <c r="C616" s="54"/>
      <c r="D616" s="36"/>
      <c r="E616" s="61">
        <f t="shared" si="32"/>
      </c>
      <c r="F616" s="62">
        <f t="shared" si="33"/>
      </c>
    </row>
    <row r="617" spans="2:6" ht="12.75">
      <c r="B617" s="21" t="s">
        <v>73</v>
      </c>
      <c r="C617" s="54"/>
      <c r="D617" s="36"/>
      <c r="E617" s="61">
        <f t="shared" si="32"/>
      </c>
      <c r="F617" s="62">
        <f t="shared" si="33"/>
      </c>
    </row>
    <row r="618" spans="2:6" ht="12.75">
      <c r="B618" s="5"/>
      <c r="C618" s="54"/>
      <c r="D618" s="36"/>
      <c r="E618" s="61">
        <f t="shared" si="32"/>
      </c>
      <c r="F618" s="62">
        <f t="shared" si="33"/>
      </c>
    </row>
    <row r="619" spans="1:6" ht="12.75">
      <c r="A619" s="27" t="s">
        <v>182</v>
      </c>
      <c r="B619" s="5" t="s">
        <v>316</v>
      </c>
      <c r="C619" s="54">
        <v>10808000</v>
      </c>
      <c r="D619" s="36">
        <v>12047800.78</v>
      </c>
      <c r="E619" s="61">
        <f t="shared" si="32"/>
        <v>1239800.7799999993</v>
      </c>
      <c r="F619" s="62">
        <f t="shared" si="33"/>
      </c>
    </row>
    <row r="620" spans="1:6" ht="12.75">
      <c r="A620" s="27" t="s">
        <v>177</v>
      </c>
      <c r="B620" s="5" t="s">
        <v>315</v>
      </c>
      <c r="C620" s="54">
        <v>6488000</v>
      </c>
      <c r="D620" s="36">
        <v>7315776.85</v>
      </c>
      <c r="E620" s="61">
        <f t="shared" si="32"/>
        <v>827776.8499999996</v>
      </c>
      <c r="F620" s="62">
        <f t="shared" si="33"/>
      </c>
    </row>
    <row r="621" spans="1:6" ht="12.75">
      <c r="A621" s="27"/>
      <c r="B621" s="30" t="s">
        <v>333</v>
      </c>
      <c r="C621" s="55">
        <f>SUM(C570:C620)</f>
        <v>283020000</v>
      </c>
      <c r="D621" s="31">
        <f>SUM(D570:D620)</f>
        <v>195042263.26</v>
      </c>
      <c r="E621" s="31">
        <f>SUM(E570:E620)</f>
        <v>11579943.21</v>
      </c>
      <c r="F621" s="41">
        <f>SUM(F570:F620)</f>
        <v>99557679.95</v>
      </c>
    </row>
    <row r="622" spans="1:6" ht="12.75">
      <c r="A622" s="45"/>
      <c r="B622" s="46"/>
      <c r="C622" s="58"/>
      <c r="D622" s="42"/>
      <c r="E622" s="42"/>
      <c r="F622" s="42"/>
    </row>
    <row r="623" spans="1:6" ht="12.75">
      <c r="A623" s="45"/>
      <c r="B623" s="46"/>
      <c r="C623" s="58"/>
      <c r="D623" s="42"/>
      <c r="E623" s="42"/>
      <c r="F623" s="42"/>
    </row>
    <row r="624" spans="1:6" ht="12.75">
      <c r="A624" s="45"/>
      <c r="B624" s="46"/>
      <c r="C624" s="58"/>
      <c r="D624" s="42"/>
      <c r="E624" s="42"/>
      <c r="F624" s="42"/>
    </row>
    <row r="625" spans="1:6" ht="12.75">
      <c r="A625" s="27"/>
      <c r="B625" s="5"/>
      <c r="C625" s="54"/>
      <c r="D625" s="36"/>
      <c r="E625" s="36"/>
      <c r="F625" s="38"/>
    </row>
    <row r="626" spans="1:6" ht="12.75">
      <c r="A626" s="27"/>
      <c r="B626" s="21" t="s">
        <v>341</v>
      </c>
      <c r="C626" s="54"/>
      <c r="D626" s="36"/>
      <c r="E626" s="36"/>
      <c r="F626" s="38"/>
    </row>
    <row r="627" spans="1:6" ht="12.75">
      <c r="A627" s="27"/>
      <c r="B627" s="21"/>
      <c r="C627" s="54"/>
      <c r="D627" s="36"/>
      <c r="E627" s="36"/>
      <c r="F627" s="38"/>
    </row>
    <row r="628" spans="1:6" ht="12.75">
      <c r="A628" s="27"/>
      <c r="B628" s="30" t="s">
        <v>335</v>
      </c>
      <c r="C628" s="54">
        <f>C621</f>
        <v>283020000</v>
      </c>
      <c r="D628" s="36">
        <f>D621</f>
        <v>195042263.26</v>
      </c>
      <c r="E628" s="36">
        <f>E621</f>
        <v>11579943.21</v>
      </c>
      <c r="F628" s="38">
        <f>F621</f>
        <v>99557679.95</v>
      </c>
    </row>
    <row r="629" spans="2:6" ht="12.75">
      <c r="B629" s="5"/>
      <c r="C629" s="54"/>
      <c r="D629" s="36"/>
      <c r="E629" s="36"/>
      <c r="F629" s="38"/>
    </row>
    <row r="630" spans="2:6" ht="12.75">
      <c r="B630" s="21" t="s">
        <v>88</v>
      </c>
      <c r="C630" s="54"/>
      <c r="D630" s="36"/>
      <c r="E630" s="36"/>
      <c r="F630" s="38"/>
    </row>
    <row r="631" spans="2:6" ht="12.75">
      <c r="B631" s="21" t="s">
        <v>89</v>
      </c>
      <c r="C631" s="54"/>
      <c r="D631" s="36"/>
      <c r="E631" s="36"/>
      <c r="F631" s="38"/>
    </row>
    <row r="632" spans="2:6" ht="12.75">
      <c r="B632" s="5"/>
      <c r="C632" s="54"/>
      <c r="D632" s="36"/>
      <c r="E632" s="36"/>
      <c r="F632" s="38"/>
    </row>
    <row r="633" spans="1:6" ht="12.75">
      <c r="A633" s="27" t="s">
        <v>162</v>
      </c>
      <c r="B633" s="5" t="s">
        <v>295</v>
      </c>
      <c r="C633" s="54">
        <v>11449000</v>
      </c>
      <c r="D633" s="36">
        <v>11471341.97</v>
      </c>
      <c r="E633" s="61">
        <f aca="true" t="shared" si="34" ref="E633:E655">IF(D633&gt;C633,D633-C633,"")</f>
        <v>22341.97000000067</v>
      </c>
      <c r="F633" s="62">
        <f aca="true" t="shared" si="35" ref="F633:F655">IF(C633&gt;D633,C633-D633,"")</f>
      </c>
    </row>
    <row r="634" spans="1:6" ht="12.75">
      <c r="A634" s="27" t="s">
        <v>135</v>
      </c>
      <c r="B634" s="5" t="s">
        <v>318</v>
      </c>
      <c r="C634" s="54">
        <v>4089000</v>
      </c>
      <c r="D634" s="36">
        <v>15738725.82</v>
      </c>
      <c r="E634" s="61">
        <f t="shared" si="34"/>
        <v>11649725.82</v>
      </c>
      <c r="F634" s="62">
        <f t="shared" si="35"/>
      </c>
    </row>
    <row r="635" spans="1:6" ht="12.75">
      <c r="A635" s="27" t="s">
        <v>171</v>
      </c>
      <c r="B635" s="5" t="s">
        <v>319</v>
      </c>
      <c r="C635" s="54">
        <v>0</v>
      </c>
      <c r="D635" s="36">
        <v>3611111.11</v>
      </c>
      <c r="E635" s="61">
        <f t="shared" si="34"/>
        <v>3611111.11</v>
      </c>
      <c r="F635" s="62">
        <f t="shared" si="35"/>
      </c>
    </row>
    <row r="636" spans="1:6" ht="12.75">
      <c r="A636" s="27" t="s">
        <v>163</v>
      </c>
      <c r="B636" s="5" t="s">
        <v>312</v>
      </c>
      <c r="C636" s="54">
        <v>2950000</v>
      </c>
      <c r="D636" s="36">
        <v>2950000</v>
      </c>
      <c r="E636" s="61">
        <f t="shared" si="34"/>
      </c>
      <c r="F636" s="62">
        <f t="shared" si="35"/>
      </c>
    </row>
    <row r="637" spans="1:6" ht="12.75">
      <c r="A637" s="27" t="s">
        <v>184</v>
      </c>
      <c r="B637" s="5" t="s">
        <v>320</v>
      </c>
      <c r="C637" s="54">
        <v>1392000</v>
      </c>
      <c r="D637" s="36">
        <v>1392288.68</v>
      </c>
      <c r="E637" s="61">
        <f t="shared" si="34"/>
        <v>288.6799999999348</v>
      </c>
      <c r="F637" s="62">
        <f t="shared" si="35"/>
      </c>
    </row>
    <row r="638" spans="2:6" ht="12.75">
      <c r="B638" s="5"/>
      <c r="C638" s="54"/>
      <c r="D638" s="36"/>
      <c r="E638" s="61">
        <f t="shared" si="34"/>
      </c>
      <c r="F638" s="62">
        <f t="shared" si="35"/>
      </c>
    </row>
    <row r="639" spans="2:6" ht="12.75">
      <c r="B639" s="5"/>
      <c r="C639" s="54"/>
      <c r="D639" s="36"/>
      <c r="E639" s="61">
        <f t="shared" si="34"/>
      </c>
      <c r="F639" s="62">
        <f t="shared" si="35"/>
      </c>
    </row>
    <row r="640" spans="2:6" ht="12.75">
      <c r="B640" s="21" t="s">
        <v>110</v>
      </c>
      <c r="C640" s="54"/>
      <c r="D640" s="36"/>
      <c r="E640" s="61">
        <f t="shared" si="34"/>
      </c>
      <c r="F640" s="62">
        <f t="shared" si="35"/>
      </c>
    </row>
    <row r="641" spans="2:6" ht="12.75">
      <c r="B641" s="5"/>
      <c r="C641" s="54"/>
      <c r="D641" s="36"/>
      <c r="E641" s="61">
        <f t="shared" si="34"/>
      </c>
      <c r="F641" s="62">
        <f t="shared" si="35"/>
      </c>
    </row>
    <row r="642" spans="1:6" ht="12.75">
      <c r="A642" s="27" t="s">
        <v>162</v>
      </c>
      <c r="B642" s="5" t="s">
        <v>322</v>
      </c>
      <c r="C642" s="54">
        <v>100000</v>
      </c>
      <c r="D642" s="36">
        <v>127110.94</v>
      </c>
      <c r="E642" s="61">
        <f t="shared" si="34"/>
        <v>27110.940000000002</v>
      </c>
      <c r="F642" s="62">
        <f t="shared" si="35"/>
      </c>
    </row>
    <row r="643" spans="2:6" ht="12.75">
      <c r="B643" s="5"/>
      <c r="C643" s="54"/>
      <c r="D643" s="36"/>
      <c r="E643" s="61">
        <f t="shared" si="34"/>
      </c>
      <c r="F643" s="62">
        <f t="shared" si="35"/>
      </c>
    </row>
    <row r="644" spans="2:6" ht="12.75">
      <c r="B644" s="21" t="s">
        <v>97</v>
      </c>
      <c r="C644" s="54"/>
      <c r="D644" s="36"/>
      <c r="E644" s="61">
        <f t="shared" si="34"/>
      </c>
      <c r="F644" s="62">
        <f t="shared" si="35"/>
      </c>
    </row>
    <row r="645" spans="2:6" ht="12.75">
      <c r="B645" s="21" t="s">
        <v>98</v>
      </c>
      <c r="C645" s="54"/>
      <c r="D645" s="36"/>
      <c r="E645" s="61">
        <f t="shared" si="34"/>
      </c>
      <c r="F645" s="62">
        <f t="shared" si="35"/>
      </c>
    </row>
    <row r="646" spans="2:6" ht="12.75">
      <c r="B646" s="5"/>
      <c r="C646" s="54"/>
      <c r="D646" s="36"/>
      <c r="E646" s="61">
        <f t="shared" si="34"/>
      </c>
      <c r="F646" s="62">
        <f t="shared" si="35"/>
      </c>
    </row>
    <row r="647" spans="2:6" ht="12.75">
      <c r="B647" s="21" t="s">
        <v>111</v>
      </c>
      <c r="C647" s="55">
        <f>SUM(C628:C646)</f>
        <v>303000000</v>
      </c>
      <c r="D647" s="31">
        <f>SUM(D628:D646)</f>
        <v>230332841.78</v>
      </c>
      <c r="E647" s="31">
        <f>SUM(E628:E646)</f>
        <v>26890521.73</v>
      </c>
      <c r="F647" s="64">
        <f>SUM(F628:F646)</f>
        <v>99557679.95</v>
      </c>
    </row>
    <row r="648" spans="2:6" ht="12.75">
      <c r="B648" s="30" t="s">
        <v>9</v>
      </c>
      <c r="C648" s="54"/>
      <c r="D648" s="36"/>
      <c r="E648" s="65">
        <f>IF(D647&gt;C647,D647-C647,"")</f>
      </c>
      <c r="F648" s="82">
        <f>IF(C647&gt;D647,C647-D647,"")</f>
        <v>72667158.22</v>
      </c>
    </row>
    <row r="649" spans="2:6" ht="12.75">
      <c r="B649" s="5"/>
      <c r="C649" s="54"/>
      <c r="D649" s="36"/>
      <c r="E649" s="61">
        <f t="shared" si="34"/>
      </c>
      <c r="F649" s="62">
        <f t="shared" si="35"/>
      </c>
    </row>
    <row r="650" spans="2:6" ht="12.75">
      <c r="B650" s="21" t="s">
        <v>112</v>
      </c>
      <c r="C650" s="54"/>
      <c r="D650" s="36"/>
      <c r="E650" s="61">
        <f t="shared" si="34"/>
      </c>
      <c r="F650" s="62">
        <f t="shared" si="35"/>
      </c>
    </row>
    <row r="651" spans="2:6" ht="12.75">
      <c r="B651" s="5"/>
      <c r="C651" s="54"/>
      <c r="D651" s="36"/>
      <c r="E651" s="61">
        <f t="shared" si="34"/>
      </c>
      <c r="F651" s="62">
        <f t="shared" si="35"/>
      </c>
    </row>
    <row r="652" spans="1:6" ht="12.75">
      <c r="A652" s="27"/>
      <c r="B652" s="21" t="s">
        <v>331</v>
      </c>
      <c r="C652" s="54"/>
      <c r="D652" s="36"/>
      <c r="E652" s="61">
        <f t="shared" si="34"/>
      </c>
      <c r="F652" s="62">
        <f t="shared" si="35"/>
      </c>
    </row>
    <row r="653" spans="1:6" ht="12.75">
      <c r="A653" s="27"/>
      <c r="B653" s="21" t="s">
        <v>330</v>
      </c>
      <c r="C653" s="54"/>
      <c r="D653" s="36"/>
      <c r="E653" s="61">
        <f t="shared" si="34"/>
      </c>
      <c r="F653" s="62">
        <f t="shared" si="35"/>
      </c>
    </row>
    <row r="654" spans="1:6" ht="12.75">
      <c r="A654" s="27"/>
      <c r="B654" s="5"/>
      <c r="C654" s="54"/>
      <c r="D654" s="36"/>
      <c r="E654" s="61">
        <f t="shared" si="34"/>
      </c>
      <c r="F654" s="62">
        <f t="shared" si="35"/>
      </c>
    </row>
    <row r="655" spans="1:6" ht="12.75">
      <c r="A655" s="27" t="s">
        <v>129</v>
      </c>
      <c r="B655" s="5" t="s">
        <v>332</v>
      </c>
      <c r="C655" s="54">
        <v>10000000</v>
      </c>
      <c r="D655" s="36">
        <v>10000000</v>
      </c>
      <c r="E655" s="61">
        <f t="shared" si="34"/>
      </c>
      <c r="F655" s="62">
        <f t="shared" si="35"/>
      </c>
    </row>
    <row r="656" spans="2:6" ht="12.75">
      <c r="B656" s="5"/>
      <c r="C656" s="54"/>
      <c r="D656" s="36"/>
      <c r="E656" s="36"/>
      <c r="F656" s="38"/>
    </row>
    <row r="657" spans="2:6" ht="12.75">
      <c r="B657" s="21" t="s">
        <v>353</v>
      </c>
      <c r="C657" s="55">
        <f>SUM(C655:C656)</f>
        <v>10000000</v>
      </c>
      <c r="D657" s="31">
        <f>SUM(D655:D656)</f>
        <v>10000000</v>
      </c>
      <c r="E657" s="31"/>
      <c r="F657" s="41"/>
    </row>
    <row r="658" spans="1:6" ht="12.75">
      <c r="A658" s="26"/>
      <c r="B658" s="66"/>
      <c r="C658" s="58"/>
      <c r="D658" s="42"/>
      <c r="E658" s="42"/>
      <c r="F658" s="42"/>
    </row>
    <row r="659" spans="1:6" ht="12.75">
      <c r="A659" s="26"/>
      <c r="B659" s="66"/>
      <c r="C659" s="58"/>
      <c r="D659" s="42"/>
      <c r="E659" s="42"/>
      <c r="F659" s="42"/>
    </row>
    <row r="660" spans="1:6" ht="12.75">
      <c r="A660" s="26"/>
      <c r="B660" s="66"/>
      <c r="C660" s="58"/>
      <c r="D660" s="42"/>
      <c r="E660" s="42"/>
      <c r="F660" s="42"/>
    </row>
    <row r="661" spans="1:6" ht="12.75">
      <c r="A661" s="26"/>
      <c r="B661" s="66"/>
      <c r="C661" s="58"/>
      <c r="D661" s="42"/>
      <c r="E661" s="42"/>
      <c r="F661" s="42"/>
    </row>
    <row r="662" spans="1:6" ht="12.75">
      <c r="A662" s="26"/>
      <c r="B662" s="66"/>
      <c r="C662" s="58"/>
      <c r="D662" s="42"/>
      <c r="E662" s="42"/>
      <c r="F662" s="42"/>
    </row>
    <row r="663" spans="1:6" ht="12.75">
      <c r="A663" s="26"/>
      <c r="B663" s="66"/>
      <c r="C663" s="58"/>
      <c r="D663" s="42"/>
      <c r="E663" s="42"/>
      <c r="F663" s="42"/>
    </row>
    <row r="664" spans="1:6" ht="12.75">
      <c r="A664" s="26"/>
      <c r="B664" s="66"/>
      <c r="C664" s="58"/>
      <c r="D664" s="42"/>
      <c r="E664" s="42"/>
      <c r="F664" s="42"/>
    </row>
    <row r="665" spans="1:6" ht="12.75">
      <c r="A665" s="26"/>
      <c r="B665" s="66"/>
      <c r="C665" s="58"/>
      <c r="D665" s="42"/>
      <c r="E665" s="42"/>
      <c r="F665" s="42"/>
    </row>
    <row r="666" spans="1:6" ht="12.75">
      <c r="A666" s="26"/>
      <c r="B666" s="66"/>
      <c r="C666" s="58"/>
      <c r="D666" s="42"/>
      <c r="E666" s="42"/>
      <c r="F666" s="42"/>
    </row>
    <row r="667" spans="1:6" ht="12.75">
      <c r="A667" s="26"/>
      <c r="B667" s="46"/>
      <c r="C667" s="67"/>
      <c r="D667" s="68"/>
      <c r="E667" s="68"/>
      <c r="F667" s="68"/>
    </row>
    <row r="668" spans="1:6" ht="13.5">
      <c r="A668" s="26"/>
      <c r="B668" s="69" t="s">
        <v>364</v>
      </c>
      <c r="C668" s="2"/>
      <c r="D668" s="1"/>
      <c r="E668" s="73" t="s">
        <v>354</v>
      </c>
      <c r="F668" s="73"/>
    </row>
    <row r="669" spans="1:6" ht="13.5">
      <c r="A669" s="26"/>
      <c r="B669" s="1"/>
      <c r="C669" s="2"/>
      <c r="D669" s="1"/>
      <c r="E669" s="74" t="s">
        <v>361</v>
      </c>
      <c r="F669" s="73"/>
    </row>
    <row r="670" spans="1:6" ht="12.75">
      <c r="A670" s="26"/>
      <c r="B670" s="1"/>
      <c r="C670" s="2"/>
      <c r="D670" s="1"/>
      <c r="E670" s="1"/>
      <c r="F670" s="1"/>
    </row>
    <row r="671" spans="1:6" ht="12.75">
      <c r="A671" s="26"/>
      <c r="B671" s="1"/>
      <c r="C671" s="2"/>
      <c r="D671" s="1"/>
      <c r="E671" s="1"/>
      <c r="F671" s="1"/>
    </row>
    <row r="672" spans="1:6" ht="12.75">
      <c r="A672" s="26"/>
      <c r="B672" s="1"/>
      <c r="C672" s="2"/>
      <c r="D672" s="1"/>
      <c r="E672" s="1"/>
      <c r="F672" s="1"/>
    </row>
    <row r="673" spans="1:6" ht="12.75">
      <c r="A673" s="26"/>
      <c r="B673" s="1"/>
      <c r="C673" s="2"/>
      <c r="D673" s="1"/>
      <c r="E673" s="1"/>
      <c r="F673" s="1"/>
    </row>
    <row r="674" spans="1:6" ht="12.75">
      <c r="A674" s="26"/>
      <c r="B674" s="1"/>
      <c r="C674" s="2"/>
      <c r="D674" s="1"/>
      <c r="E674" s="1"/>
      <c r="F674" s="1"/>
    </row>
    <row r="675" spans="1:6" ht="12.75">
      <c r="A675" s="26"/>
      <c r="B675" s="1"/>
      <c r="C675" s="2"/>
      <c r="D675" s="1"/>
      <c r="E675" s="1"/>
      <c r="F675" s="1"/>
    </row>
    <row r="676" spans="1:6" ht="12.75">
      <c r="A676" s="26"/>
      <c r="B676" s="1"/>
      <c r="C676" s="2"/>
      <c r="D676" s="1"/>
      <c r="E676" s="1"/>
      <c r="F676" s="1"/>
    </row>
    <row r="677" spans="1:6" ht="12.75">
      <c r="A677" s="26"/>
      <c r="B677" s="1"/>
      <c r="C677" s="2"/>
      <c r="D677" s="1"/>
      <c r="E677" s="1"/>
      <c r="F677" s="1"/>
    </row>
    <row r="678" spans="1:6" ht="12.75">
      <c r="A678" s="26"/>
      <c r="B678" s="1"/>
      <c r="C678" s="2"/>
      <c r="D678" s="1"/>
      <c r="E678" s="1"/>
      <c r="F678" s="1"/>
    </row>
    <row r="679" spans="1:6" ht="12.75">
      <c r="A679" s="26"/>
      <c r="B679" s="1"/>
      <c r="C679" s="2"/>
      <c r="D679" s="1"/>
      <c r="E679" s="1"/>
      <c r="F679" s="1"/>
    </row>
    <row r="680" spans="1:6" ht="12.75">
      <c r="A680" s="26"/>
      <c r="B680" s="1" t="s">
        <v>355</v>
      </c>
      <c r="C680" s="2">
        <f>C37+C99+C160+C371+C384+C533+C647+C657</f>
        <v>32945000000</v>
      </c>
      <c r="D680" s="75">
        <f>D37+D99+D160+D371+D384+D533+D647+D657</f>
        <v>32403537382.829998</v>
      </c>
      <c r="E680" s="75">
        <f>E37+E99+E160+E371+E384+E533+E647+E657</f>
        <v>560687450.4600003</v>
      </c>
      <c r="F680" s="75">
        <f>F37+F99+F160+F371+F384+F533+F647+F657</f>
        <v>1102150067.6299999</v>
      </c>
    </row>
    <row r="681" spans="1:6" ht="12.75">
      <c r="A681" s="26"/>
      <c r="B681" s="1"/>
      <c r="C681" s="2"/>
      <c r="D681" s="1"/>
      <c r="E681" s="76">
        <f>IF(D680&gt;C680,D680-C680,"")</f>
      </c>
      <c r="F681" s="76">
        <f>IF(C680&gt;D680,C680-D680,"")</f>
        <v>541462617.170002</v>
      </c>
    </row>
    <row r="682" spans="1:6" ht="12.75">
      <c r="A682" s="26"/>
      <c r="B682" s="1"/>
      <c r="C682" s="2"/>
      <c r="D682" s="1"/>
      <c r="E682" s="1"/>
      <c r="F682" s="1"/>
    </row>
    <row r="683" spans="1:6" ht="12.75">
      <c r="A683" s="26"/>
      <c r="B683" s="1"/>
      <c r="C683" s="2"/>
      <c r="D683" s="1"/>
      <c r="E683" s="1"/>
      <c r="F683" s="1"/>
    </row>
    <row r="684" spans="1:6" ht="12.75">
      <c r="A684" s="26"/>
      <c r="B684" s="1"/>
      <c r="C684" s="2"/>
      <c r="D684" s="1"/>
      <c r="E684" s="1"/>
      <c r="F684" s="1"/>
    </row>
    <row r="685" spans="1:6" ht="12.75">
      <c r="A685" s="26"/>
      <c r="B685" s="66" t="s">
        <v>113</v>
      </c>
      <c r="C685" s="58">
        <v>32945000000</v>
      </c>
      <c r="D685" s="42">
        <v>32403537382.83</v>
      </c>
      <c r="E685" s="42">
        <v>0</v>
      </c>
      <c r="F685" s="42">
        <v>541462617.17</v>
      </c>
    </row>
    <row r="686" spans="1:6" ht="12.75">
      <c r="A686" s="26"/>
      <c r="B686" s="1"/>
      <c r="C686" s="2"/>
      <c r="D686" s="1"/>
      <c r="E686" s="1"/>
      <c r="F686" s="1"/>
    </row>
    <row r="687" spans="1:6" ht="12.75">
      <c r="A687" s="26"/>
      <c r="B687" s="1"/>
      <c r="C687" s="2"/>
      <c r="D687" s="1"/>
      <c r="E687" s="1"/>
      <c r="F687" s="1"/>
    </row>
    <row r="688" spans="1:6" ht="12.75">
      <c r="A688" s="26"/>
      <c r="B688" s="1"/>
      <c r="C688" s="2"/>
      <c r="D688" s="1"/>
      <c r="E688" s="1"/>
      <c r="F688" s="1"/>
    </row>
    <row r="689" spans="1:6" ht="12.75">
      <c r="A689" s="26"/>
      <c r="B689" s="1"/>
      <c r="C689" s="2"/>
      <c r="D689" s="1"/>
      <c r="E689" s="1"/>
      <c r="F689" s="1"/>
    </row>
    <row r="690" spans="1:6" ht="12.75">
      <c r="A690" s="26"/>
      <c r="B690" s="1"/>
      <c r="C690" s="2"/>
      <c r="D690" s="1"/>
      <c r="E690" s="1"/>
      <c r="F690" s="1"/>
    </row>
    <row r="691" spans="1:6" ht="12.75">
      <c r="A691" s="26"/>
      <c r="B691" s="1"/>
      <c r="C691" s="2"/>
      <c r="D691" s="1"/>
      <c r="E691" s="1"/>
      <c r="F691" s="1"/>
    </row>
    <row r="692" spans="1:6" ht="12.75">
      <c r="A692" s="26"/>
      <c r="B692" s="1"/>
      <c r="C692" s="2"/>
      <c r="D692" s="1"/>
      <c r="E692" s="1"/>
      <c r="F692" s="1"/>
    </row>
    <row r="693" spans="1:6" ht="12.75">
      <c r="A693" s="26"/>
      <c r="B693" s="1"/>
      <c r="C693" s="2"/>
      <c r="D693" s="1"/>
      <c r="E693" s="1"/>
      <c r="F693" s="1"/>
    </row>
    <row r="694" spans="1:6" ht="12.75">
      <c r="A694" s="26"/>
      <c r="B694" s="1"/>
      <c r="C694" s="2"/>
      <c r="D694" s="1"/>
      <c r="E694" s="1"/>
      <c r="F694" s="1"/>
    </row>
    <row r="695" spans="1:6" ht="12.75">
      <c r="A695" s="26"/>
      <c r="B695" s="1"/>
      <c r="C695" s="2"/>
      <c r="D695" s="1"/>
      <c r="E695" s="1"/>
      <c r="F695" s="1"/>
    </row>
    <row r="696" spans="1:6" ht="12.75">
      <c r="A696" s="26"/>
      <c r="B696" s="1"/>
      <c r="C696" s="2"/>
      <c r="D696" s="1"/>
      <c r="E696" s="1"/>
      <c r="F696" s="1"/>
    </row>
    <row r="697" spans="1:6" ht="12.75">
      <c r="A697" s="26"/>
      <c r="B697" s="1"/>
      <c r="C697" s="2"/>
      <c r="D697" s="1"/>
      <c r="E697" s="1"/>
      <c r="F697" s="1"/>
    </row>
    <row r="698" spans="1:6" ht="12.75">
      <c r="A698" s="26"/>
      <c r="B698" s="1"/>
      <c r="C698" s="2"/>
      <c r="D698" s="1"/>
      <c r="E698" s="1"/>
      <c r="F698" s="1"/>
    </row>
    <row r="699" spans="1:6" ht="12.75">
      <c r="A699" s="26"/>
      <c r="B699" s="1"/>
      <c r="C699" s="2"/>
      <c r="D699" s="1"/>
      <c r="E699" s="1"/>
      <c r="F699" s="1"/>
    </row>
    <row r="700" spans="1:6" ht="12.75">
      <c r="A700" s="26"/>
      <c r="B700" s="1"/>
      <c r="C700" s="2"/>
      <c r="D700" s="1"/>
      <c r="E700" s="1"/>
      <c r="F700" s="1"/>
    </row>
    <row r="701" spans="1:6" ht="12.75">
      <c r="A701" s="26"/>
      <c r="B701" s="1"/>
      <c r="C701" s="2"/>
      <c r="D701" s="1"/>
      <c r="E701" s="1"/>
      <c r="F701" s="1"/>
    </row>
    <row r="702" spans="1:6" ht="12.75">
      <c r="A702" s="26"/>
      <c r="B702" s="1"/>
      <c r="C702" s="2"/>
      <c r="D702" s="1"/>
      <c r="E702" s="1"/>
      <c r="F702" s="1"/>
    </row>
    <row r="703" spans="1:6" ht="12.75">
      <c r="A703" s="26"/>
      <c r="B703" s="1"/>
      <c r="C703" s="2"/>
      <c r="D703" s="1"/>
      <c r="E703" s="1"/>
      <c r="F703" s="1"/>
    </row>
    <row r="704" spans="1:6" ht="12.75">
      <c r="A704" s="26"/>
      <c r="B704" s="1"/>
      <c r="C704" s="2"/>
      <c r="D704" s="1"/>
      <c r="E704" s="1"/>
      <c r="F704" s="1"/>
    </row>
    <row r="705" spans="1:6" ht="12.75">
      <c r="A705" s="26"/>
      <c r="B705" s="1"/>
      <c r="C705" s="2"/>
      <c r="D705" s="1"/>
      <c r="E705" s="1"/>
      <c r="F705" s="1"/>
    </row>
    <row r="706" spans="1:6" ht="12.75">
      <c r="A706" s="26"/>
      <c r="B706" s="1"/>
      <c r="C706" s="2"/>
      <c r="D706" s="1"/>
      <c r="E706" s="1"/>
      <c r="F706" s="1"/>
    </row>
    <row r="707" spans="1:6" ht="12.75">
      <c r="A707" s="26"/>
      <c r="B707" s="1"/>
      <c r="C707" s="2"/>
      <c r="D707" s="1"/>
      <c r="E707" s="1"/>
      <c r="F707" s="1"/>
    </row>
    <row r="708" spans="1:6" ht="12.75">
      <c r="A708" s="26"/>
      <c r="B708" s="1"/>
      <c r="C708" s="2"/>
      <c r="D708" s="1"/>
      <c r="E708" s="1"/>
      <c r="F708" s="1"/>
    </row>
    <row r="709" spans="1:6" ht="12.75">
      <c r="A709" s="26"/>
      <c r="B709" s="1"/>
      <c r="C709" s="2"/>
      <c r="D709" s="1"/>
      <c r="E709" s="1"/>
      <c r="F709" s="1"/>
    </row>
    <row r="710" spans="1:6" ht="12.75">
      <c r="A710" s="26"/>
      <c r="B710" s="1"/>
      <c r="C710" s="2"/>
      <c r="D710" s="1"/>
      <c r="E710" s="1"/>
      <c r="F710" s="1"/>
    </row>
    <row r="711" spans="1:6" ht="12.75">
      <c r="A711" s="26"/>
      <c r="B711" s="1"/>
      <c r="C711" s="2"/>
      <c r="D711" s="1"/>
      <c r="E711" s="1"/>
      <c r="F711" s="1"/>
    </row>
    <row r="712" spans="1:6" ht="12.75">
      <c r="A712" s="26"/>
      <c r="B712" s="1"/>
      <c r="C712" s="2"/>
      <c r="D712" s="1"/>
      <c r="E712" s="1"/>
      <c r="F712" s="1"/>
    </row>
    <row r="713" spans="1:6" ht="12.75">
      <c r="A713" s="26"/>
      <c r="B713" s="1"/>
      <c r="C713" s="2"/>
      <c r="D713" s="1"/>
      <c r="E713" s="1"/>
      <c r="F713" s="1"/>
    </row>
    <row r="714" spans="1:6" ht="12.75">
      <c r="A714" s="26"/>
      <c r="B714" s="1"/>
      <c r="C714" s="2"/>
      <c r="D714" s="1"/>
      <c r="E714" s="1"/>
      <c r="F714" s="1"/>
    </row>
    <row r="715" spans="1:6" ht="12.75">
      <c r="A715" s="26"/>
      <c r="B715" s="1"/>
      <c r="C715" s="2"/>
      <c r="D715" s="1"/>
      <c r="E715" s="1"/>
      <c r="F715" s="1"/>
    </row>
    <row r="716" spans="1:6" ht="12.75">
      <c r="A716" s="26"/>
      <c r="B716" s="1"/>
      <c r="C716" s="2"/>
      <c r="D716" s="1"/>
      <c r="E716" s="1"/>
      <c r="F716" s="1"/>
    </row>
    <row r="717" spans="1:6" ht="12.75">
      <c r="A717" s="26"/>
      <c r="B717" s="1"/>
      <c r="C717" s="2"/>
      <c r="D717" s="1"/>
      <c r="E717" s="1"/>
      <c r="F717" s="1"/>
    </row>
    <row r="718" spans="1:6" ht="12.75">
      <c r="A718" s="26"/>
      <c r="B718" s="1"/>
      <c r="C718" s="2"/>
      <c r="D718" s="1"/>
      <c r="E718" s="1"/>
      <c r="F718" s="1"/>
    </row>
    <row r="719" spans="1:6" ht="12.75">
      <c r="A719" s="26"/>
      <c r="B719" s="1"/>
      <c r="C719" s="2"/>
      <c r="D719" s="1"/>
      <c r="E719" s="1"/>
      <c r="F719" s="1"/>
    </row>
    <row r="720" spans="1:6" ht="12.75">
      <c r="A720" s="26"/>
      <c r="B720" s="1"/>
      <c r="C720" s="2"/>
      <c r="D720" s="1"/>
      <c r="E720" s="1"/>
      <c r="F720" s="1"/>
    </row>
    <row r="721" spans="1:6" ht="12.75">
      <c r="A721" s="26"/>
      <c r="B721" s="1"/>
      <c r="C721" s="2"/>
      <c r="D721" s="1"/>
      <c r="E721" s="1"/>
      <c r="F721" s="1"/>
    </row>
    <row r="722" spans="1:6" ht="12.75">
      <c r="A722" s="26"/>
      <c r="B722" s="1"/>
      <c r="C722" s="2"/>
      <c r="D722" s="1"/>
      <c r="E722" s="1"/>
      <c r="F722" s="1"/>
    </row>
    <row r="723" spans="1:6" ht="12.75">
      <c r="A723" s="26"/>
      <c r="B723" s="1"/>
      <c r="C723" s="2"/>
      <c r="D723" s="1"/>
      <c r="E723" s="1"/>
      <c r="F723" s="1"/>
    </row>
    <row r="724" spans="1:6" ht="12.75">
      <c r="A724" s="26"/>
      <c r="B724" s="1"/>
      <c r="C724" s="2"/>
      <c r="D724" s="1"/>
      <c r="E724" s="1"/>
      <c r="F724" s="1"/>
    </row>
    <row r="725" spans="1:6" ht="12.75">
      <c r="A725" s="26"/>
      <c r="B725" s="1"/>
      <c r="C725" s="2"/>
      <c r="D725" s="1"/>
      <c r="E725" s="1"/>
      <c r="F725" s="1"/>
    </row>
    <row r="726" spans="1:6" ht="12.75">
      <c r="A726" s="26"/>
      <c r="B726" s="1"/>
      <c r="C726" s="2"/>
      <c r="D726" s="1"/>
      <c r="E726" s="1"/>
      <c r="F726" s="1"/>
    </row>
    <row r="727" spans="1:6" ht="12.75">
      <c r="A727" s="26"/>
      <c r="B727" s="1"/>
      <c r="C727" s="2"/>
      <c r="D727" s="1"/>
      <c r="E727" s="1"/>
      <c r="F727" s="1"/>
    </row>
    <row r="728" spans="1:6" ht="12.75">
      <c r="A728" s="26"/>
      <c r="B728" s="1"/>
      <c r="C728" s="2"/>
      <c r="D728" s="1"/>
      <c r="E728" s="1"/>
      <c r="F728" s="1"/>
    </row>
    <row r="729" spans="1:6" ht="12.75">
      <c r="A729" s="26"/>
      <c r="B729" s="1"/>
      <c r="C729" s="2"/>
      <c r="D729" s="1"/>
      <c r="E729" s="1"/>
      <c r="F729" s="1"/>
    </row>
    <row r="730" spans="1:6" ht="12.75">
      <c r="A730" s="26"/>
      <c r="B730" s="1"/>
      <c r="C730" s="2"/>
      <c r="D730" s="1"/>
      <c r="E730" s="1"/>
      <c r="F730" s="1"/>
    </row>
    <row r="731" spans="1:6" ht="12.75">
      <c r="A731" s="26"/>
      <c r="B731" s="1"/>
      <c r="C731" s="2"/>
      <c r="D731" s="1"/>
      <c r="E731" s="1"/>
      <c r="F731" s="1"/>
    </row>
    <row r="732" spans="1:6" ht="12.75">
      <c r="A732" s="26"/>
      <c r="B732" s="1"/>
      <c r="C732" s="2"/>
      <c r="D732" s="1"/>
      <c r="E732" s="1"/>
      <c r="F732" s="1"/>
    </row>
    <row r="733" spans="1:6" ht="12.75">
      <c r="A733" s="26"/>
      <c r="B733" s="1"/>
      <c r="C733" s="2"/>
      <c r="D733" s="1"/>
      <c r="E733" s="1"/>
      <c r="F733" s="1"/>
    </row>
    <row r="734" spans="1:6" ht="12.75">
      <c r="A734" s="26"/>
      <c r="B734" s="1"/>
      <c r="C734" s="2"/>
      <c r="D734" s="1"/>
      <c r="E734" s="1"/>
      <c r="F734" s="1"/>
    </row>
    <row r="735" spans="1:6" ht="12.75">
      <c r="A735" s="26"/>
      <c r="B735" s="1"/>
      <c r="C735" s="2"/>
      <c r="D735" s="1"/>
      <c r="E735" s="1"/>
      <c r="F735" s="1"/>
    </row>
    <row r="736" spans="1:6" ht="12.75">
      <c r="A736" s="26"/>
      <c r="B736" s="1"/>
      <c r="C736" s="2"/>
      <c r="D736" s="1"/>
      <c r="E736" s="1"/>
      <c r="F736" s="1"/>
    </row>
    <row r="737" spans="1:6" ht="12.75">
      <c r="A737" s="26"/>
      <c r="B737" s="1"/>
      <c r="C737" s="2"/>
      <c r="D737" s="1"/>
      <c r="E737" s="1"/>
      <c r="F737" s="1"/>
    </row>
    <row r="738" spans="1:6" ht="12.75">
      <c r="A738" s="26"/>
      <c r="B738" s="1"/>
      <c r="C738" s="2"/>
      <c r="D738" s="1"/>
      <c r="E738" s="1"/>
      <c r="F738" s="1"/>
    </row>
    <row r="739" spans="1:6" ht="12.75">
      <c r="A739" s="26"/>
      <c r="B739" s="1"/>
      <c r="C739" s="2"/>
      <c r="D739" s="1"/>
      <c r="E739" s="1"/>
      <c r="F739" s="1"/>
    </row>
    <row r="740" spans="1:6" ht="12.75">
      <c r="A740" s="26"/>
      <c r="B740" s="1"/>
      <c r="C740" s="2"/>
      <c r="D740" s="1"/>
      <c r="E740" s="1"/>
      <c r="F740" s="1"/>
    </row>
    <row r="741" spans="1:6" ht="12.75">
      <c r="A741" s="26"/>
      <c r="B741" s="1"/>
      <c r="C741" s="2"/>
      <c r="D741" s="1"/>
      <c r="E741" s="1"/>
      <c r="F741" s="1"/>
    </row>
    <row r="742" spans="1:6" ht="12.75">
      <c r="A742" s="26"/>
      <c r="B742" s="1"/>
      <c r="C742" s="2"/>
      <c r="D742" s="1"/>
      <c r="E742" s="1"/>
      <c r="F742" s="1"/>
    </row>
    <row r="743" spans="1:6" ht="12.75">
      <c r="A743" s="26"/>
      <c r="B743" s="1"/>
      <c r="C743" s="2"/>
      <c r="D743" s="1"/>
      <c r="E743" s="1"/>
      <c r="F743" s="1"/>
    </row>
    <row r="744" spans="1:6" ht="12.75">
      <c r="A744" s="26"/>
      <c r="B744" s="1"/>
      <c r="C744" s="2"/>
      <c r="D744" s="1"/>
      <c r="E744" s="1"/>
      <c r="F744" s="1"/>
    </row>
    <row r="745" spans="1:6" ht="12.75">
      <c r="A745" s="26"/>
      <c r="B745" s="1"/>
      <c r="C745" s="2"/>
      <c r="D745" s="1"/>
      <c r="E745" s="1"/>
      <c r="F745" s="1"/>
    </row>
    <row r="746" spans="1:6" ht="12.75">
      <c r="A746" s="26"/>
      <c r="B746" s="1"/>
      <c r="C746" s="2"/>
      <c r="D746" s="1"/>
      <c r="E746" s="1"/>
      <c r="F746" s="1"/>
    </row>
    <row r="747" spans="1:6" ht="12.75">
      <c r="A747" s="26"/>
      <c r="B747" s="1"/>
      <c r="C747" s="2"/>
      <c r="D747" s="1"/>
      <c r="E747" s="1"/>
      <c r="F747" s="1"/>
    </row>
    <row r="748" spans="1:6" ht="12.75">
      <c r="A748" s="26"/>
      <c r="B748" s="1"/>
      <c r="C748" s="2"/>
      <c r="D748" s="1"/>
      <c r="E748" s="1"/>
      <c r="F748" s="1"/>
    </row>
    <row r="749" spans="1:6" ht="12.75">
      <c r="A749" s="26"/>
      <c r="B749" s="1"/>
      <c r="C749" s="2"/>
      <c r="D749" s="1"/>
      <c r="E749" s="1"/>
      <c r="F749" s="1"/>
    </row>
    <row r="750" spans="1:6" ht="12.75">
      <c r="A750" s="26"/>
      <c r="B750" s="1"/>
      <c r="C750" s="2"/>
      <c r="D750" s="1"/>
      <c r="E750" s="1"/>
      <c r="F750" s="1"/>
    </row>
    <row r="751" spans="1:6" ht="12.75">
      <c r="A751" s="26"/>
      <c r="B751" s="1"/>
      <c r="C751" s="2"/>
      <c r="D751" s="1"/>
      <c r="E751" s="1"/>
      <c r="F751" s="1"/>
    </row>
    <row r="752" spans="1:6" ht="12.75">
      <c r="A752" s="26"/>
      <c r="B752" s="1"/>
      <c r="C752" s="2"/>
      <c r="D752" s="1"/>
      <c r="E752" s="1"/>
      <c r="F752" s="1"/>
    </row>
    <row r="753" spans="1:6" ht="12.75">
      <c r="A753" s="26"/>
      <c r="B753" s="1"/>
      <c r="C753" s="2"/>
      <c r="D753" s="1"/>
      <c r="E753" s="1"/>
      <c r="F753" s="1"/>
    </row>
    <row r="754" spans="1:6" ht="12.75">
      <c r="A754" s="26"/>
      <c r="B754" s="1"/>
      <c r="C754" s="2"/>
      <c r="D754" s="1"/>
      <c r="E754" s="1"/>
      <c r="F754" s="1"/>
    </row>
    <row r="755" spans="1:6" ht="12.75">
      <c r="A755" s="26"/>
      <c r="B755" s="1"/>
      <c r="C755" s="2"/>
      <c r="D755" s="1"/>
      <c r="E755" s="1"/>
      <c r="F755" s="1"/>
    </row>
    <row r="756" spans="1:6" ht="12.75">
      <c r="A756" s="26"/>
      <c r="B756" s="1"/>
      <c r="C756" s="2"/>
      <c r="D756" s="1"/>
      <c r="E756" s="1"/>
      <c r="F756" s="1"/>
    </row>
    <row r="757" spans="1:6" ht="12.75">
      <c r="A757" s="26"/>
      <c r="B757" s="1"/>
      <c r="C757" s="2"/>
      <c r="D757" s="1"/>
      <c r="E757" s="1"/>
      <c r="F757" s="1"/>
    </row>
    <row r="758" spans="1:6" ht="12.75">
      <c r="A758" s="26"/>
      <c r="B758" s="1"/>
      <c r="C758" s="2"/>
      <c r="D758" s="1"/>
      <c r="E758" s="1"/>
      <c r="F758" s="1"/>
    </row>
    <row r="759" spans="1:6" ht="12.75">
      <c r="A759" s="26"/>
      <c r="B759" s="1"/>
      <c r="C759" s="2"/>
      <c r="D759" s="1"/>
      <c r="E759" s="1"/>
      <c r="F759" s="1"/>
    </row>
    <row r="760" spans="1:6" ht="12.75">
      <c r="A760" s="26"/>
      <c r="B760" s="1"/>
      <c r="C760" s="2"/>
      <c r="D760" s="1"/>
      <c r="E760" s="1"/>
      <c r="F760" s="1"/>
    </row>
    <row r="761" spans="1:6" ht="12.75">
      <c r="A761" s="26"/>
      <c r="B761" s="1"/>
      <c r="C761" s="2"/>
      <c r="D761" s="1"/>
      <c r="E761" s="1"/>
      <c r="F761" s="1"/>
    </row>
    <row r="762" spans="1:6" ht="12.75">
      <c r="A762" s="26"/>
      <c r="B762" s="1"/>
      <c r="C762" s="2"/>
      <c r="D762" s="1"/>
      <c r="E762" s="1"/>
      <c r="F762" s="1"/>
    </row>
    <row r="763" spans="1:6" ht="12.75">
      <c r="A763" s="26"/>
      <c r="B763" s="1"/>
      <c r="C763" s="2"/>
      <c r="D763" s="1"/>
      <c r="E763" s="1"/>
      <c r="F763" s="1"/>
    </row>
    <row r="764" spans="1:6" ht="12.75">
      <c r="A764" s="26"/>
      <c r="B764" s="1"/>
      <c r="C764" s="2"/>
      <c r="D764" s="1"/>
      <c r="E764" s="1"/>
      <c r="F764" s="1"/>
    </row>
    <row r="765" spans="1:6" ht="12.75">
      <c r="A765" s="26"/>
      <c r="B765" s="1"/>
      <c r="C765" s="2"/>
      <c r="D765" s="1"/>
      <c r="E765" s="1"/>
      <c r="F765" s="1"/>
    </row>
    <row r="766" spans="1:6" ht="12.75">
      <c r="A766" s="26"/>
      <c r="B766" s="1"/>
      <c r="C766" s="2"/>
      <c r="D766" s="1"/>
      <c r="E766" s="1"/>
      <c r="F766" s="1"/>
    </row>
    <row r="767" spans="1:6" ht="12.75">
      <c r="A767" s="26"/>
      <c r="B767" s="1"/>
      <c r="C767" s="2"/>
      <c r="D767" s="1"/>
      <c r="E767" s="1"/>
      <c r="F767" s="1"/>
    </row>
    <row r="768" spans="1:6" ht="12.75">
      <c r="A768" s="26"/>
      <c r="B768" s="1"/>
      <c r="C768" s="2"/>
      <c r="D768" s="1"/>
      <c r="E768" s="1"/>
      <c r="F768" s="1"/>
    </row>
    <row r="769" spans="1:6" ht="12.75">
      <c r="A769" s="26"/>
      <c r="B769" s="1"/>
      <c r="C769" s="2"/>
      <c r="D769" s="1"/>
      <c r="E769" s="1"/>
      <c r="F769" s="1"/>
    </row>
    <row r="770" spans="1:6" ht="12.75">
      <c r="A770" s="26"/>
      <c r="B770" s="1"/>
      <c r="C770" s="2"/>
      <c r="D770" s="1"/>
      <c r="E770" s="1"/>
      <c r="F770" s="1"/>
    </row>
    <row r="771" spans="1:6" ht="12.75">
      <c r="A771" s="26"/>
      <c r="B771" s="1"/>
      <c r="C771" s="2"/>
      <c r="D771" s="1"/>
      <c r="E771" s="1"/>
      <c r="F771" s="1"/>
    </row>
    <row r="772" spans="1:6" ht="12.75">
      <c r="A772" s="26"/>
      <c r="B772" s="1"/>
      <c r="C772" s="2"/>
      <c r="D772" s="1"/>
      <c r="E772" s="1"/>
      <c r="F772" s="1"/>
    </row>
    <row r="773" spans="1:6" ht="12.75">
      <c r="A773" s="26"/>
      <c r="B773" s="1"/>
      <c r="C773" s="2"/>
      <c r="D773" s="1"/>
      <c r="E773" s="1"/>
      <c r="F773" s="1"/>
    </row>
    <row r="774" spans="1:6" ht="12.75">
      <c r="A774" s="26"/>
      <c r="B774" s="1"/>
      <c r="C774" s="2"/>
      <c r="D774" s="1"/>
      <c r="E774" s="1"/>
      <c r="F774" s="1"/>
    </row>
    <row r="775" spans="1:6" ht="12.75">
      <c r="A775" s="26"/>
      <c r="B775" s="1"/>
      <c r="C775" s="2"/>
      <c r="D775" s="1"/>
      <c r="E775" s="1"/>
      <c r="F775" s="1"/>
    </row>
    <row r="776" spans="1:6" ht="12.75">
      <c r="A776" s="26"/>
      <c r="B776" s="1"/>
      <c r="C776" s="2"/>
      <c r="D776" s="1"/>
      <c r="E776" s="1"/>
      <c r="F776" s="1"/>
    </row>
    <row r="777" spans="1:6" ht="12.75">
      <c r="A777" s="26"/>
      <c r="B777" s="1"/>
      <c r="C777" s="2"/>
      <c r="D777" s="1"/>
      <c r="E777" s="1"/>
      <c r="F777" s="1"/>
    </row>
    <row r="778" spans="1:6" ht="12.75">
      <c r="A778" s="26"/>
      <c r="B778" s="1"/>
      <c r="C778" s="2"/>
      <c r="D778" s="1"/>
      <c r="E778" s="1"/>
      <c r="F778" s="1"/>
    </row>
    <row r="779" spans="1:6" ht="12.75">
      <c r="A779" s="26"/>
      <c r="B779" s="1"/>
      <c r="C779" s="2"/>
      <c r="D779" s="1"/>
      <c r="E779" s="1"/>
      <c r="F779" s="1"/>
    </row>
    <row r="780" spans="1:6" ht="12.75">
      <c r="A780" s="26"/>
      <c r="B780" s="1"/>
      <c r="C780" s="2"/>
      <c r="D780" s="1"/>
      <c r="E780" s="1"/>
      <c r="F780" s="1"/>
    </row>
    <row r="781" spans="1:6" ht="12.75">
      <c r="A781" s="26"/>
      <c r="B781" s="1"/>
      <c r="C781" s="2"/>
      <c r="D781" s="1"/>
      <c r="E781" s="1"/>
      <c r="F781" s="1"/>
    </row>
    <row r="782" spans="1:6" ht="12.75">
      <c r="A782" s="26"/>
      <c r="B782" s="1"/>
      <c r="C782" s="2"/>
      <c r="D782" s="1"/>
      <c r="E782" s="1"/>
      <c r="F782" s="1"/>
    </row>
    <row r="783" spans="1:6" ht="12.75">
      <c r="A783" s="26"/>
      <c r="B783" s="1"/>
      <c r="C783" s="2"/>
      <c r="D783" s="1"/>
      <c r="E783" s="1"/>
      <c r="F783" s="1"/>
    </row>
    <row r="784" spans="1:6" ht="12.75">
      <c r="A784" s="26"/>
      <c r="B784" s="1"/>
      <c r="C784" s="2"/>
      <c r="D784" s="1"/>
      <c r="E784" s="1"/>
      <c r="F784" s="1"/>
    </row>
    <row r="785" spans="1:6" ht="12.75">
      <c r="A785" s="26"/>
      <c r="B785" s="1"/>
      <c r="C785" s="2"/>
      <c r="D785" s="1"/>
      <c r="E785" s="1"/>
      <c r="F785" s="1"/>
    </row>
    <row r="786" spans="1:6" ht="12.75">
      <c r="A786" s="26"/>
      <c r="B786" s="1"/>
      <c r="C786" s="2"/>
      <c r="D786" s="1"/>
      <c r="E786" s="1"/>
      <c r="F786" s="1"/>
    </row>
    <row r="787" spans="1:6" ht="12.75">
      <c r="A787" s="26"/>
      <c r="B787" s="1"/>
      <c r="C787" s="2"/>
      <c r="D787" s="1"/>
      <c r="E787" s="1"/>
      <c r="F787" s="1"/>
    </row>
    <row r="788" spans="1:6" ht="12.75">
      <c r="A788" s="26"/>
      <c r="B788" s="1"/>
      <c r="C788" s="2"/>
      <c r="D788" s="1"/>
      <c r="E788" s="1"/>
      <c r="F788" s="1"/>
    </row>
    <row r="789" spans="1:6" ht="12.75">
      <c r="A789" s="26"/>
      <c r="B789" s="1"/>
      <c r="C789" s="2"/>
      <c r="D789" s="1"/>
      <c r="E789" s="1"/>
      <c r="F789" s="1"/>
    </row>
    <row r="790" spans="1:6" ht="12.75">
      <c r="A790" s="26"/>
      <c r="B790" s="1"/>
      <c r="C790" s="2"/>
      <c r="D790" s="1"/>
      <c r="E790" s="1"/>
      <c r="F790" s="1"/>
    </row>
    <row r="791" spans="1:6" ht="12.75">
      <c r="A791" s="26"/>
      <c r="B791" s="1"/>
      <c r="C791" s="2"/>
      <c r="D791" s="1"/>
      <c r="E791" s="1"/>
      <c r="F791" s="1"/>
    </row>
    <row r="792" spans="1:6" ht="12.75">
      <c r="A792" s="26"/>
      <c r="B792" s="1"/>
      <c r="C792" s="2"/>
      <c r="D792" s="1"/>
      <c r="E792" s="1"/>
      <c r="F792" s="1"/>
    </row>
    <row r="793" spans="1:6" ht="12.75">
      <c r="A793" s="26"/>
      <c r="B793" s="1"/>
      <c r="C793" s="2"/>
      <c r="D793" s="1"/>
      <c r="E793" s="1"/>
      <c r="F793" s="1"/>
    </row>
    <row r="794" spans="1:6" ht="12.75">
      <c r="A794" s="26"/>
      <c r="B794" s="1"/>
      <c r="C794" s="2"/>
      <c r="D794" s="1"/>
      <c r="E794" s="1"/>
      <c r="F794" s="1"/>
    </row>
    <row r="795" spans="1:6" ht="12.75">
      <c r="A795" s="26"/>
      <c r="B795" s="1"/>
      <c r="C795" s="2"/>
      <c r="D795" s="1"/>
      <c r="E795" s="1"/>
      <c r="F795" s="1"/>
    </row>
    <row r="796" spans="1:6" ht="12.75">
      <c r="A796" s="26"/>
      <c r="B796" s="1"/>
      <c r="C796" s="2"/>
      <c r="D796" s="1"/>
      <c r="E796" s="1"/>
      <c r="F796" s="1"/>
    </row>
    <row r="797" spans="1:6" ht="12.75">
      <c r="A797" s="26"/>
      <c r="B797" s="1"/>
      <c r="C797" s="2"/>
      <c r="D797" s="1"/>
      <c r="E797" s="1"/>
      <c r="F797" s="1"/>
    </row>
    <row r="798" spans="1:6" ht="12.75">
      <c r="A798" s="26"/>
      <c r="B798" s="1"/>
      <c r="C798" s="2"/>
      <c r="D798" s="1"/>
      <c r="E798" s="1"/>
      <c r="F798" s="1"/>
    </row>
    <row r="799" spans="1:6" ht="12.75">
      <c r="A799" s="26"/>
      <c r="B799" s="1"/>
      <c r="C799" s="2"/>
      <c r="D799" s="1"/>
      <c r="E799" s="1"/>
      <c r="F799" s="1"/>
    </row>
    <row r="800" spans="1:6" ht="12.75">
      <c r="A800" s="26"/>
      <c r="B800" s="1"/>
      <c r="C800" s="2"/>
      <c r="D800" s="1"/>
      <c r="E800" s="1"/>
      <c r="F800" s="1"/>
    </row>
    <row r="801" spans="1:6" ht="12.75">
      <c r="A801" s="26"/>
      <c r="B801" s="1"/>
      <c r="C801" s="2"/>
      <c r="D801" s="1"/>
      <c r="E801" s="1"/>
      <c r="F801" s="1"/>
    </row>
    <row r="802" spans="1:6" ht="12.75">
      <c r="A802" s="26"/>
      <c r="B802" s="1"/>
      <c r="C802" s="2"/>
      <c r="D802" s="1"/>
      <c r="E802" s="1"/>
      <c r="F802" s="1"/>
    </row>
    <row r="803" spans="1:6" ht="12.75">
      <c r="A803" s="26"/>
      <c r="B803" s="1"/>
      <c r="C803" s="2"/>
      <c r="D803" s="1"/>
      <c r="E803" s="1"/>
      <c r="F803" s="1"/>
    </row>
    <row r="804" spans="1:6" ht="12.75">
      <c r="A804" s="26"/>
      <c r="B804" s="1"/>
      <c r="C804" s="2"/>
      <c r="D804" s="1"/>
      <c r="E804" s="1"/>
      <c r="F804" s="1"/>
    </row>
    <row r="805" spans="1:6" ht="12.75">
      <c r="A805" s="26"/>
      <c r="B805" s="1"/>
      <c r="C805" s="2"/>
      <c r="D805" s="1"/>
      <c r="E805" s="1"/>
      <c r="F805" s="1"/>
    </row>
    <row r="806" spans="1:6" ht="12.75">
      <c r="A806" s="26"/>
      <c r="B806" s="1"/>
      <c r="C806" s="2"/>
      <c r="D806" s="1"/>
      <c r="E806" s="1"/>
      <c r="F806" s="1"/>
    </row>
    <row r="807" spans="1:6" ht="12.75">
      <c r="A807" s="26"/>
      <c r="B807" s="1"/>
      <c r="C807" s="2"/>
      <c r="D807" s="1"/>
      <c r="E807" s="1"/>
      <c r="F807" s="1"/>
    </row>
    <row r="808" spans="1:6" ht="12.75">
      <c r="A808" s="26"/>
      <c r="B808" s="1"/>
      <c r="C808" s="2"/>
      <c r="D808" s="1"/>
      <c r="E808" s="1"/>
      <c r="F808" s="1"/>
    </row>
    <row r="809" spans="1:6" ht="12.75">
      <c r="A809" s="26"/>
      <c r="B809" s="1"/>
      <c r="C809" s="2"/>
      <c r="D809" s="1"/>
      <c r="E809" s="1"/>
      <c r="F809" s="1"/>
    </row>
    <row r="810" spans="1:6" ht="12.75">
      <c r="A810" s="26"/>
      <c r="B810" s="1"/>
      <c r="C810" s="2"/>
      <c r="D810" s="1"/>
      <c r="E810" s="1"/>
      <c r="F810" s="1"/>
    </row>
    <row r="811" spans="1:6" ht="12.75">
      <c r="A811" s="26"/>
      <c r="B811" s="1"/>
      <c r="C811" s="2"/>
      <c r="D811" s="1"/>
      <c r="E811" s="1"/>
      <c r="F811" s="1"/>
    </row>
    <row r="812" spans="1:6" ht="12.75">
      <c r="A812" s="26"/>
      <c r="B812" s="1"/>
      <c r="C812" s="2"/>
      <c r="D812" s="1"/>
      <c r="E812" s="1"/>
      <c r="F812" s="1"/>
    </row>
    <row r="813" spans="1:6" ht="12.75">
      <c r="A813" s="26"/>
      <c r="B813" s="1"/>
      <c r="C813" s="2"/>
      <c r="D813" s="1"/>
      <c r="E813" s="1"/>
      <c r="F813" s="1"/>
    </row>
    <row r="814" spans="1:6" ht="12.75">
      <c r="A814" s="26"/>
      <c r="B814" s="1"/>
      <c r="C814" s="2"/>
      <c r="D814" s="1"/>
      <c r="E814" s="1"/>
      <c r="F814" s="1"/>
    </row>
    <row r="815" spans="1:6" ht="12.75">
      <c r="A815" s="26"/>
      <c r="B815" s="1"/>
      <c r="C815" s="2"/>
      <c r="D815" s="1"/>
      <c r="E815" s="1"/>
      <c r="F815" s="1"/>
    </row>
    <row r="816" spans="1:6" ht="12.75">
      <c r="A816" s="26"/>
      <c r="B816" s="1"/>
      <c r="C816" s="2"/>
      <c r="D816" s="1"/>
      <c r="E816" s="1"/>
      <c r="F816" s="1"/>
    </row>
    <row r="817" spans="1:6" ht="12.75">
      <c r="A817" s="26"/>
      <c r="B817" s="1"/>
      <c r="C817" s="2"/>
      <c r="D817" s="1"/>
      <c r="E817" s="1"/>
      <c r="F817" s="1"/>
    </row>
    <row r="818" spans="1:6" ht="12.75">
      <c r="A818" s="26"/>
      <c r="B818" s="1"/>
      <c r="C818" s="2"/>
      <c r="D818" s="1"/>
      <c r="E818" s="1"/>
      <c r="F818" s="1"/>
    </row>
    <row r="819" spans="1:6" ht="12.75">
      <c r="A819" s="26"/>
      <c r="B819" s="1"/>
      <c r="C819" s="2"/>
      <c r="D819" s="1"/>
      <c r="E819" s="1"/>
      <c r="F819" s="1"/>
    </row>
    <row r="820" spans="1:6" ht="12.75">
      <c r="A820" s="26"/>
      <c r="B820" s="1"/>
      <c r="C820" s="2"/>
      <c r="D820" s="1"/>
      <c r="E820" s="1"/>
      <c r="F820" s="1"/>
    </row>
    <row r="821" spans="1:6" ht="12.75">
      <c r="A821" s="26"/>
      <c r="B821" s="1"/>
      <c r="C821" s="2"/>
      <c r="D821" s="1"/>
      <c r="E821" s="1"/>
      <c r="F821" s="1"/>
    </row>
    <row r="822" spans="1:6" ht="12.75">
      <c r="A822" s="26"/>
      <c r="B822" s="1"/>
      <c r="C822" s="2"/>
      <c r="D822" s="1"/>
      <c r="E822" s="1"/>
      <c r="F822" s="1"/>
    </row>
    <row r="823" spans="1:6" ht="12.75">
      <c r="A823" s="26"/>
      <c r="B823" s="1"/>
      <c r="C823" s="2"/>
      <c r="D823" s="1"/>
      <c r="E823" s="1"/>
      <c r="F823" s="1"/>
    </row>
    <row r="824" spans="1:6" ht="12.75">
      <c r="A824" s="26"/>
      <c r="B824" s="1"/>
      <c r="C824" s="2"/>
      <c r="D824" s="1"/>
      <c r="E824" s="1"/>
      <c r="F824" s="1"/>
    </row>
    <row r="825" spans="1:6" ht="12.75">
      <c r="A825" s="26"/>
      <c r="B825" s="1"/>
      <c r="C825" s="2"/>
      <c r="D825" s="1"/>
      <c r="E825" s="1"/>
      <c r="F825" s="1"/>
    </row>
    <row r="826" spans="1:6" ht="12.75">
      <c r="A826" s="26"/>
      <c r="B826" s="1"/>
      <c r="C826" s="2"/>
      <c r="D826" s="1"/>
      <c r="E826" s="1"/>
      <c r="F826" s="1"/>
    </row>
    <row r="827" spans="1:6" ht="12.75">
      <c r="A827" s="26"/>
      <c r="B827" s="1"/>
      <c r="C827" s="2"/>
      <c r="D827" s="1"/>
      <c r="E827" s="1"/>
      <c r="F827" s="1"/>
    </row>
    <row r="828" spans="1:6" ht="12.75">
      <c r="A828" s="26"/>
      <c r="B828" s="1"/>
      <c r="C828" s="2"/>
      <c r="D828" s="1"/>
      <c r="E828" s="1"/>
      <c r="F828" s="1"/>
    </row>
    <row r="829" spans="1:6" ht="12.75">
      <c r="A829" s="26"/>
      <c r="B829" s="1"/>
      <c r="C829" s="2"/>
      <c r="D829" s="1"/>
      <c r="E829" s="1"/>
      <c r="F829" s="1"/>
    </row>
    <row r="830" spans="1:6" ht="12.75">
      <c r="A830" s="26"/>
      <c r="B830" s="1"/>
      <c r="C830" s="2"/>
      <c r="D830" s="1"/>
      <c r="E830" s="1"/>
      <c r="F830" s="1"/>
    </row>
    <row r="831" spans="1:6" ht="12.75">
      <c r="A831" s="26"/>
      <c r="B831" s="1"/>
      <c r="C831" s="2"/>
      <c r="D831" s="1"/>
      <c r="E831" s="1"/>
      <c r="F831" s="1"/>
    </row>
    <row r="832" spans="1:6" ht="12.75">
      <c r="A832" s="26"/>
      <c r="B832" s="1"/>
      <c r="C832" s="2"/>
      <c r="D832" s="1"/>
      <c r="E832" s="1"/>
      <c r="F832" s="1"/>
    </row>
    <row r="833" spans="1:6" ht="12.75">
      <c r="A833" s="26"/>
      <c r="B833" s="1"/>
      <c r="C833" s="2"/>
      <c r="D833" s="1"/>
      <c r="E833" s="1"/>
      <c r="F833" s="1"/>
    </row>
    <row r="834" spans="1:6" ht="12.75">
      <c r="A834" s="26"/>
      <c r="B834" s="1"/>
      <c r="C834" s="2"/>
      <c r="D834" s="1"/>
      <c r="E834" s="1"/>
      <c r="F834" s="1"/>
    </row>
    <row r="835" spans="1:6" ht="12.75">
      <c r="A835" s="26"/>
      <c r="B835" s="1"/>
      <c r="C835" s="2"/>
      <c r="D835" s="1"/>
      <c r="E835" s="1"/>
      <c r="F835" s="1"/>
    </row>
    <row r="836" spans="1:6" ht="12.75">
      <c r="A836" s="26"/>
      <c r="B836" s="1"/>
      <c r="C836" s="2"/>
      <c r="D836" s="1"/>
      <c r="E836" s="1"/>
      <c r="F836" s="1"/>
    </row>
    <row r="837" spans="1:6" ht="12.75">
      <c r="A837" s="26"/>
      <c r="B837" s="1"/>
      <c r="C837" s="2"/>
      <c r="D837" s="1"/>
      <c r="E837" s="1"/>
      <c r="F837" s="1"/>
    </row>
    <row r="838" spans="1:6" ht="12.75">
      <c r="A838" s="26"/>
      <c r="B838" s="1"/>
      <c r="C838" s="2"/>
      <c r="D838" s="1"/>
      <c r="E838" s="1"/>
      <c r="F838" s="1"/>
    </row>
    <row r="839" spans="1:6" ht="12.75">
      <c r="A839" s="26"/>
      <c r="B839" s="1"/>
      <c r="C839" s="2"/>
      <c r="D839" s="1"/>
      <c r="E839" s="1"/>
      <c r="F839" s="1"/>
    </row>
    <row r="840" spans="1:6" ht="12.75">
      <c r="A840" s="26"/>
      <c r="B840" s="1"/>
      <c r="C840" s="2"/>
      <c r="D840" s="1"/>
      <c r="E840" s="1"/>
      <c r="F840" s="1"/>
    </row>
    <row r="841" spans="1:6" ht="12.75">
      <c r="A841" s="26"/>
      <c r="B841" s="1"/>
      <c r="C841" s="2"/>
      <c r="D841" s="1"/>
      <c r="E841" s="1"/>
      <c r="F841" s="1"/>
    </row>
    <row r="842" spans="1:6" ht="12.75">
      <c r="A842" s="26"/>
      <c r="B842" s="1"/>
      <c r="C842" s="2"/>
      <c r="D842" s="1"/>
      <c r="E842" s="1"/>
      <c r="F842" s="1"/>
    </row>
    <row r="843" spans="1:6" ht="12.75">
      <c r="A843" s="26"/>
      <c r="B843" s="1"/>
      <c r="C843" s="2"/>
      <c r="D843" s="1"/>
      <c r="E843" s="1"/>
      <c r="F843" s="1"/>
    </row>
    <row r="844" spans="1:6" ht="12.75">
      <c r="A844" s="26"/>
      <c r="B844" s="1"/>
      <c r="C844" s="2"/>
      <c r="D844" s="1"/>
      <c r="E844" s="1"/>
      <c r="F844" s="1"/>
    </row>
    <row r="845" spans="1:6" ht="12.75">
      <c r="A845" s="26"/>
      <c r="B845" s="1"/>
      <c r="C845" s="2"/>
      <c r="D845" s="1"/>
      <c r="E845" s="1"/>
      <c r="F845" s="1"/>
    </row>
    <row r="846" spans="1:6" ht="12.75">
      <c r="A846" s="26"/>
      <c r="B846" s="1"/>
      <c r="C846" s="2"/>
      <c r="D846" s="1"/>
      <c r="E846" s="1"/>
      <c r="F846" s="1"/>
    </row>
    <row r="847" spans="1:6" ht="12.75">
      <c r="A847" s="26"/>
      <c r="B847" s="1"/>
      <c r="C847" s="2"/>
      <c r="D847" s="1"/>
      <c r="E847" s="1"/>
      <c r="F847" s="1"/>
    </row>
    <row r="848" spans="1:6" ht="12.75">
      <c r="A848" s="26"/>
      <c r="B848" s="1"/>
      <c r="C848" s="2"/>
      <c r="D848" s="1"/>
      <c r="E848" s="1"/>
      <c r="F848" s="1"/>
    </row>
    <row r="849" spans="1:6" ht="12.75">
      <c r="A849" s="26"/>
      <c r="B849" s="1"/>
      <c r="C849" s="2"/>
      <c r="D849" s="1"/>
      <c r="E849" s="1"/>
      <c r="F849" s="1"/>
    </row>
    <row r="850" spans="1:6" ht="12.75">
      <c r="A850" s="26"/>
      <c r="B850" s="1"/>
      <c r="C850" s="2"/>
      <c r="D850" s="1"/>
      <c r="E850" s="1"/>
      <c r="F850" s="1"/>
    </row>
    <row r="851" spans="1:6" ht="12.75">
      <c r="A851" s="26"/>
      <c r="B851" s="1"/>
      <c r="C851" s="2"/>
      <c r="D851" s="1"/>
      <c r="E851" s="1"/>
      <c r="F851" s="1"/>
    </row>
    <row r="852" spans="1:6" ht="12.75">
      <c r="A852" s="26"/>
      <c r="B852" s="1"/>
      <c r="C852" s="2"/>
      <c r="D852" s="1"/>
      <c r="E852" s="1"/>
      <c r="F852" s="1"/>
    </row>
    <row r="853" spans="1:6" ht="12.75">
      <c r="A853" s="26"/>
      <c r="B853" s="1"/>
      <c r="C853" s="2"/>
      <c r="D853" s="1"/>
      <c r="E853" s="1"/>
      <c r="F853" s="1"/>
    </row>
    <row r="854" spans="1:6" ht="12.75">
      <c r="A854" s="26"/>
      <c r="B854" s="1"/>
      <c r="C854" s="2"/>
      <c r="D854" s="1"/>
      <c r="E854" s="1"/>
      <c r="F854" s="1"/>
    </row>
    <row r="855" spans="1:6" ht="12.75">
      <c r="A855" s="26"/>
      <c r="B855" s="1"/>
      <c r="C855" s="2"/>
      <c r="D855" s="1"/>
      <c r="E855" s="1"/>
      <c r="F855" s="1"/>
    </row>
    <row r="856" spans="1:6" ht="12.75">
      <c r="A856" s="26"/>
      <c r="B856" s="1"/>
      <c r="C856" s="2"/>
      <c r="D856" s="1"/>
      <c r="E856" s="1"/>
      <c r="F856" s="1"/>
    </row>
    <row r="857" spans="1:6" ht="12.75">
      <c r="A857" s="26"/>
      <c r="B857" s="1"/>
      <c r="C857" s="2"/>
      <c r="D857" s="1"/>
      <c r="E857" s="1"/>
      <c r="F857" s="1"/>
    </row>
    <row r="858" spans="1:6" ht="12.75">
      <c r="A858" s="26"/>
      <c r="B858" s="1"/>
      <c r="C858" s="2"/>
      <c r="D858" s="1"/>
      <c r="E858" s="1"/>
      <c r="F858" s="1"/>
    </row>
    <row r="859" spans="1:6" ht="12.75">
      <c r="A859" s="26"/>
      <c r="B859" s="1"/>
      <c r="C859" s="2"/>
      <c r="D859" s="1"/>
      <c r="E859" s="1"/>
      <c r="F859" s="1"/>
    </row>
    <row r="860" spans="1:6" ht="12.75">
      <c r="A860" s="26"/>
      <c r="B860" s="1"/>
      <c r="C860" s="2"/>
      <c r="D860" s="1"/>
      <c r="E860" s="1"/>
      <c r="F860" s="1"/>
    </row>
    <row r="861" spans="1:6" ht="12.75">
      <c r="A861" s="26"/>
      <c r="B861" s="1"/>
      <c r="C861" s="2"/>
      <c r="D861" s="1"/>
      <c r="E861" s="1"/>
      <c r="F861" s="1"/>
    </row>
    <row r="862" spans="1:6" ht="12.75">
      <c r="A862" s="26"/>
      <c r="B862" s="1"/>
      <c r="C862" s="2"/>
      <c r="D862" s="1"/>
      <c r="E862" s="1"/>
      <c r="F862" s="1"/>
    </row>
    <row r="863" spans="1:6" ht="12.75">
      <c r="A863" s="26"/>
      <c r="B863" s="1"/>
      <c r="C863" s="2"/>
      <c r="D863" s="1"/>
      <c r="E863" s="1"/>
      <c r="F863" s="1"/>
    </row>
    <row r="864" spans="1:6" ht="12.75">
      <c r="A864" s="26"/>
      <c r="B864" s="1"/>
      <c r="C864" s="2"/>
      <c r="D864" s="1"/>
      <c r="E864" s="1"/>
      <c r="F864" s="1"/>
    </row>
    <row r="865" spans="1:6" ht="12.75">
      <c r="A865" s="26"/>
      <c r="B865" s="1"/>
      <c r="C865" s="2"/>
      <c r="D865" s="1"/>
      <c r="E865" s="1"/>
      <c r="F865" s="1"/>
    </row>
    <row r="866" spans="1:6" ht="12.75">
      <c r="A866" s="26"/>
      <c r="B866" s="1"/>
      <c r="C866" s="2"/>
      <c r="D866" s="1"/>
      <c r="E866" s="1"/>
      <c r="F866" s="1"/>
    </row>
    <row r="867" spans="1:6" ht="12.75">
      <c r="A867" s="26"/>
      <c r="B867" s="1"/>
      <c r="C867" s="2"/>
      <c r="D867" s="1"/>
      <c r="E867" s="1"/>
      <c r="F867" s="1"/>
    </row>
    <row r="868" spans="1:6" ht="12.75">
      <c r="A868" s="26"/>
      <c r="B868" s="1"/>
      <c r="C868" s="2"/>
      <c r="D868" s="1"/>
      <c r="E868" s="1"/>
      <c r="F868" s="1"/>
    </row>
    <row r="869" spans="1:6" ht="12.75">
      <c r="A869" s="26"/>
      <c r="B869" s="1"/>
      <c r="C869" s="2"/>
      <c r="D869" s="1"/>
      <c r="E869" s="1"/>
      <c r="F869" s="1"/>
    </row>
    <row r="870" spans="1:6" ht="12.75">
      <c r="A870" s="26"/>
      <c r="B870" s="1"/>
      <c r="C870" s="2"/>
      <c r="D870" s="1"/>
      <c r="E870" s="1"/>
      <c r="F870" s="1"/>
    </row>
    <row r="871" spans="1:6" ht="12.75">
      <c r="A871" s="26"/>
      <c r="B871" s="1"/>
      <c r="C871" s="2"/>
      <c r="D871" s="1"/>
      <c r="E871" s="1"/>
      <c r="F871" s="1"/>
    </row>
    <row r="872" spans="1:6" ht="12.75">
      <c r="A872" s="26"/>
      <c r="B872" s="1"/>
      <c r="C872" s="2"/>
      <c r="D872" s="1"/>
      <c r="E872" s="1"/>
      <c r="F872" s="1"/>
    </row>
    <row r="873" spans="1:6" ht="12.75">
      <c r="A873" s="26"/>
      <c r="B873" s="1"/>
      <c r="C873" s="2"/>
      <c r="D873" s="1"/>
      <c r="E873" s="1"/>
      <c r="F873" s="1"/>
    </row>
    <row r="874" spans="1:6" ht="12.75">
      <c r="A874" s="26"/>
      <c r="B874" s="1"/>
      <c r="C874" s="2"/>
      <c r="D874" s="1"/>
      <c r="E874" s="1"/>
      <c r="F874" s="1"/>
    </row>
    <row r="875" spans="1:6" ht="12.75">
      <c r="A875" s="26"/>
      <c r="B875" s="1"/>
      <c r="C875" s="2"/>
      <c r="D875" s="1"/>
      <c r="E875" s="1"/>
      <c r="F875" s="1"/>
    </row>
    <row r="876" spans="1:6" ht="12.75">
      <c r="A876" s="26"/>
      <c r="B876" s="1"/>
      <c r="C876" s="2"/>
      <c r="D876" s="1"/>
      <c r="E876" s="1"/>
      <c r="F876" s="1"/>
    </row>
    <row r="877" spans="1:6" ht="12.75">
      <c r="A877" s="26"/>
      <c r="B877" s="1"/>
      <c r="C877" s="2"/>
      <c r="D877" s="1"/>
      <c r="E877" s="1"/>
      <c r="F877" s="1"/>
    </row>
    <row r="878" spans="1:6" ht="12.75">
      <c r="A878" s="26"/>
      <c r="B878" s="1"/>
      <c r="C878" s="2"/>
      <c r="D878" s="1"/>
      <c r="E878" s="1"/>
      <c r="F878" s="1"/>
    </row>
    <row r="879" spans="1:6" ht="12.75">
      <c r="A879" s="26"/>
      <c r="B879" s="1"/>
      <c r="C879" s="2"/>
      <c r="D879" s="1"/>
      <c r="E879" s="1"/>
      <c r="F879" s="1"/>
    </row>
    <row r="880" spans="1:6" ht="12.75">
      <c r="A880" s="26"/>
      <c r="B880" s="1"/>
      <c r="C880" s="2"/>
      <c r="D880" s="1"/>
      <c r="E880" s="1"/>
      <c r="F880" s="1"/>
    </row>
    <row r="881" spans="1:6" ht="12.75">
      <c r="A881" s="26"/>
      <c r="B881" s="1"/>
      <c r="C881" s="2"/>
      <c r="D881" s="1"/>
      <c r="E881" s="1"/>
      <c r="F881" s="1"/>
    </row>
  </sheetData>
  <printOptions horizontalCentered="1"/>
  <pageMargins left="0.5905" right="0.3937" top="0.3937" bottom="0.5905" header="0.3937" footer="0.3937"/>
  <pageSetup firstPageNumber="10" useFirstPageNumber="1" horizontalDpi="600" verticalDpi="600" orientation="portrait" paperSize="9" r:id="rId2"/>
  <headerFooter alignWithMargins="0">
    <oddHeader>&amp;C&amp;A</oddHeader>
    <oddFooter>&amp;C&amp;P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2004-10-28T10:57:16Z</cp:lastPrinted>
  <dcterms:created xsi:type="dcterms:W3CDTF">2004-09-03T12:37:12Z</dcterms:created>
  <dcterms:modified xsi:type="dcterms:W3CDTF">2004-09-13T14:38:31Z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30900.0000000000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